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RAČUNOVODSTVO\FINANCIJSKI IZVJEŠTAJI\Financijski izvještaji 2025\Polugodišnji financijski izvještaji\"/>
    </mc:Choice>
  </mc:AlternateContent>
  <workbookProtection workbookAlgorithmName="SHA-512" workbookHashValue="4RhWZY2dNoCmrz9owHL67mD/W9zpWRCfVEbm33izCeyFAtxc39OZ5v2Ggc/gfFhE+FqozHU6DBPdQEOxOVm0qA==" workbookSaltValue="VI2eoMWHgQcQT63BIP9mrw==" workbookSpinCount="100000" lockStructure="1"/>
  <bookViews>
    <workbookView minimized="1"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F329" i="9"/>
  <c r="B329" i="9"/>
  <c r="H328" i="9"/>
  <c r="G328" i="9"/>
  <c r="F328" i="9"/>
  <c r="E328" i="9"/>
  <c r="B328" i="9" s="1"/>
  <c r="H327" i="9"/>
  <c r="G327" i="9"/>
  <c r="E327" i="9" s="1"/>
  <c r="F327" i="9"/>
  <c r="H326" i="9"/>
  <c r="G326" i="9"/>
  <c r="F326" i="9"/>
  <c r="H325" i="9"/>
  <c r="E325" i="9" s="1"/>
  <c r="B325" i="9" s="1"/>
  <c r="G325" i="9"/>
  <c r="F325" i="9"/>
  <c r="H324" i="9"/>
  <c r="E324" i="9" s="1"/>
  <c r="B324" i="9" s="1"/>
  <c r="G324" i="9"/>
  <c r="F324" i="9"/>
  <c r="H323" i="9"/>
  <c r="G323" i="9"/>
  <c r="E323" i="9" s="1"/>
  <c r="B323" i="9" s="1"/>
  <c r="F323" i="9"/>
  <c r="H322" i="9"/>
  <c r="G322" i="9"/>
  <c r="F322" i="9"/>
  <c r="H321" i="9"/>
  <c r="E321" i="9" s="1"/>
  <c r="G321" i="9"/>
  <c r="F321" i="9"/>
  <c r="B321" i="9"/>
  <c r="H320" i="9"/>
  <c r="G320" i="9"/>
  <c r="E320" i="9" s="1"/>
  <c r="B320" i="9" s="1"/>
  <c r="F320" i="9"/>
  <c r="H319" i="9"/>
  <c r="G319" i="9"/>
  <c r="E319" i="9" s="1"/>
  <c r="F319" i="9"/>
  <c r="H318" i="9"/>
  <c r="G318" i="9"/>
  <c r="E318" i="9" s="1"/>
  <c r="B318" i="9" s="1"/>
  <c r="F318" i="9"/>
  <c r="H317" i="9"/>
  <c r="E317" i="9" s="1"/>
  <c r="B317" i="9" s="1"/>
  <c r="G317" i="9"/>
  <c r="F317" i="9"/>
  <c r="F316" i="9"/>
  <c r="F315" i="9"/>
  <c r="F314" i="9"/>
  <c r="H313" i="9"/>
  <c r="E313" i="9" s="1"/>
  <c r="G313" i="9"/>
  <c r="F313" i="9"/>
  <c r="B313" i="9"/>
  <c r="H312" i="9"/>
  <c r="G312" i="9"/>
  <c r="F312" i="9"/>
  <c r="H311" i="9"/>
  <c r="G311" i="9"/>
  <c r="F311" i="9"/>
  <c r="G310" i="9"/>
  <c r="F310" i="9"/>
  <c r="F309" i="9"/>
  <c r="F308" i="9"/>
  <c r="H307" i="9"/>
  <c r="G307" i="9"/>
  <c r="F307" i="9"/>
  <c r="F306" i="9"/>
  <c r="H305" i="9"/>
  <c r="G305" i="9"/>
  <c r="E305" i="9" s="1"/>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L292" i="9"/>
  <c r="F292" i="9" s="1"/>
  <c r="E292" i="9"/>
  <c r="B292" i="9"/>
  <c r="M291" i="9"/>
  <c r="L291" i="9"/>
  <c r="F291" i="9"/>
  <c r="E291" i="9"/>
  <c r="B291" i="9" s="1"/>
  <c r="M290" i="9"/>
  <c r="L290" i="9"/>
  <c r="F290" i="9"/>
  <c r="E290" i="9"/>
  <c r="M289" i="9"/>
  <c r="L289" i="9"/>
  <c r="F289" i="9" s="1"/>
  <c r="B289" i="9" s="1"/>
  <c r="E289" i="9"/>
  <c r="M288" i="9"/>
  <c r="L288" i="9"/>
  <c r="E288" i="9"/>
  <c r="M287" i="9"/>
  <c r="L287" i="9"/>
  <c r="F287" i="9"/>
  <c r="E287" i="9"/>
  <c r="B287" i="9" s="1"/>
  <c r="M286" i="9"/>
  <c r="L286" i="9"/>
  <c r="F286" i="9"/>
  <c r="B286" i="9" s="1"/>
  <c r="E286" i="9"/>
  <c r="M285" i="9"/>
  <c r="L285" i="9"/>
  <c r="F285" i="9" s="1"/>
  <c r="B285" i="9" s="1"/>
  <c r="E285" i="9"/>
  <c r="M284" i="9"/>
  <c r="F284" i="9" s="1"/>
  <c r="B284" i="9" s="1"/>
  <c r="L284" i="9"/>
  <c r="E284" i="9"/>
  <c r="M283" i="9"/>
  <c r="L283" i="9"/>
  <c r="F283" i="9" s="1"/>
  <c r="E283" i="9"/>
  <c r="M282" i="9"/>
  <c r="L282" i="9"/>
  <c r="F282" i="9"/>
  <c r="B282" i="9" s="1"/>
  <c r="E282" i="9"/>
  <c r="M281" i="9"/>
  <c r="L281" i="9"/>
  <c r="F281" i="9" s="1"/>
  <c r="B281" i="9" s="1"/>
  <c r="E281" i="9"/>
  <c r="M280" i="9"/>
  <c r="F280" i="9" s="1"/>
  <c r="L280" i="9"/>
  <c r="E280" i="9"/>
  <c r="B280" i="9"/>
  <c r="M279" i="9"/>
  <c r="L279" i="9"/>
  <c r="F279" i="9" s="1"/>
  <c r="E279" i="9"/>
  <c r="B279" i="9" s="1"/>
  <c r="M278" i="9"/>
  <c r="L278" i="9"/>
  <c r="F278" i="9"/>
  <c r="B278" i="9" s="1"/>
  <c r="E278" i="9"/>
  <c r="M277" i="9"/>
  <c r="L277" i="9"/>
  <c r="F277" i="9" s="1"/>
  <c r="B277" i="9" s="1"/>
  <c r="E277" i="9"/>
  <c r="M276" i="9"/>
  <c r="L276" i="9"/>
  <c r="E276" i="9"/>
  <c r="M275" i="9"/>
  <c r="L275" i="9"/>
  <c r="F275" i="9"/>
  <c r="E275" i="9"/>
  <c r="B275" i="9" s="1"/>
  <c r="M274" i="9"/>
  <c r="L274" i="9"/>
  <c r="F274" i="9"/>
  <c r="B274" i="9" s="1"/>
  <c r="E274" i="9"/>
  <c r="M273" i="9"/>
  <c r="L273" i="9"/>
  <c r="F273" i="9" s="1"/>
  <c r="B273" i="9" s="1"/>
  <c r="E273" i="9"/>
  <c r="M272" i="9"/>
  <c r="L272" i="9"/>
  <c r="F272" i="9" s="1"/>
  <c r="B272" i="9" s="1"/>
  <c r="E272" i="9"/>
  <c r="M271" i="9"/>
  <c r="L271" i="9"/>
  <c r="F271" i="9" s="1"/>
  <c r="E271" i="9"/>
  <c r="B271" i="9" s="1"/>
  <c r="M270" i="9"/>
  <c r="L270" i="9"/>
  <c r="F270" i="9"/>
  <c r="B270" i="9" s="1"/>
  <c r="E270" i="9"/>
  <c r="M269" i="9"/>
  <c r="L269" i="9"/>
  <c r="F269" i="9" s="1"/>
  <c r="B269" i="9" s="1"/>
  <c r="E269" i="9"/>
  <c r="M268" i="9"/>
  <c r="F268" i="9" s="1"/>
  <c r="B268" i="9" s="1"/>
  <c r="L268" i="9"/>
  <c r="E268" i="9"/>
  <c r="M267" i="9"/>
  <c r="L267" i="9"/>
  <c r="F267" i="9" s="1"/>
  <c r="E267" i="9"/>
  <c r="B267" i="9" s="1"/>
  <c r="M266" i="9"/>
  <c r="L266" i="9"/>
  <c r="F266" i="9"/>
  <c r="B266" i="9" s="1"/>
  <c r="E266" i="9"/>
  <c r="M265" i="9"/>
  <c r="L265" i="9"/>
  <c r="F265" i="9" s="1"/>
  <c r="B265" i="9" s="1"/>
  <c r="E265" i="9"/>
  <c r="M264" i="9"/>
  <c r="F264" i="9" s="1"/>
  <c r="B264" i="9" s="1"/>
  <c r="L264" i="9"/>
  <c r="E264" i="9"/>
  <c r="M263" i="9"/>
  <c r="L263" i="9"/>
  <c r="F263" i="9" s="1"/>
  <c r="E263" i="9"/>
  <c r="M262" i="9"/>
  <c r="L262" i="9"/>
  <c r="F262" i="9"/>
  <c r="B262" i="9" s="1"/>
  <c r="E262" i="9"/>
  <c r="M261" i="9"/>
  <c r="L261" i="9"/>
  <c r="F261" i="9" s="1"/>
  <c r="B261" i="9" s="1"/>
  <c r="E261" i="9"/>
  <c r="M260" i="9"/>
  <c r="F260" i="9" s="1"/>
  <c r="L260" i="9"/>
  <c r="E260" i="9"/>
  <c r="B260" i="9"/>
  <c r="M259" i="9"/>
  <c r="L259" i="9"/>
  <c r="F259" i="9"/>
  <c r="E259" i="9"/>
  <c r="B259" i="9" s="1"/>
  <c r="M258" i="9"/>
  <c r="L258" i="9"/>
  <c r="F258" i="9"/>
  <c r="B258" i="9" s="1"/>
  <c r="E258" i="9"/>
  <c r="M257" i="9"/>
  <c r="L257" i="9"/>
  <c r="F257" i="9" s="1"/>
  <c r="B257" i="9" s="1"/>
  <c r="E257" i="9"/>
  <c r="M256" i="9"/>
  <c r="F256" i="9" s="1"/>
  <c r="B256" i="9" s="1"/>
  <c r="L256" i="9"/>
  <c r="E256" i="9"/>
  <c r="M255" i="9"/>
  <c r="L255" i="9"/>
  <c r="F255" i="9" s="1"/>
  <c r="E255" i="9"/>
  <c r="M254" i="9"/>
  <c r="L254" i="9"/>
  <c r="F254" i="9"/>
  <c r="B254" i="9" s="1"/>
  <c r="E254" i="9"/>
  <c r="M253" i="9"/>
  <c r="L253" i="9"/>
  <c r="F253" i="9" s="1"/>
  <c r="B253" i="9" s="1"/>
  <c r="E253" i="9"/>
  <c r="M252" i="9"/>
  <c r="F252" i="9" s="1"/>
  <c r="L252" i="9"/>
  <c r="E252" i="9"/>
  <c r="B252" i="9"/>
  <c r="M251" i="9"/>
  <c r="L251" i="9"/>
  <c r="F251" i="9"/>
  <c r="E251" i="9"/>
  <c r="B251" i="9" s="1"/>
  <c r="M250" i="9"/>
  <c r="L250" i="9"/>
  <c r="F250" i="9"/>
  <c r="B250" i="9" s="1"/>
  <c r="E250" i="9"/>
  <c r="M249" i="9"/>
  <c r="L249" i="9"/>
  <c r="F249" i="9" s="1"/>
  <c r="B249" i="9" s="1"/>
  <c r="E249" i="9"/>
  <c r="M248" i="9"/>
  <c r="F248" i="9" s="1"/>
  <c r="L248" i="9"/>
  <c r="E248" i="9"/>
  <c r="B248" i="9"/>
  <c r="M247" i="9"/>
  <c r="L247" i="9"/>
  <c r="F247" i="9" s="1"/>
  <c r="E247" i="9"/>
  <c r="B247" i="9" s="1"/>
  <c r="M246" i="9"/>
  <c r="L246" i="9"/>
  <c r="F246" i="9"/>
  <c r="B246" i="9" s="1"/>
  <c r="E246" i="9"/>
  <c r="M245" i="9"/>
  <c r="L245" i="9"/>
  <c r="F245" i="9" s="1"/>
  <c r="B245" i="9" s="1"/>
  <c r="E245" i="9"/>
  <c r="M244" i="9"/>
  <c r="L244" i="9"/>
  <c r="F244" i="9" s="1"/>
  <c r="B244" i="9" s="1"/>
  <c r="E244" i="9"/>
  <c r="M243" i="9"/>
  <c r="L243" i="9"/>
  <c r="E243" i="9"/>
  <c r="M242" i="9"/>
  <c r="L242" i="9"/>
  <c r="F242" i="9"/>
  <c r="B242" i="9" s="1"/>
  <c r="E242" i="9"/>
  <c r="M241" i="9"/>
  <c r="L241" i="9"/>
  <c r="F241" i="9" s="1"/>
  <c r="B241" i="9" s="1"/>
  <c r="E241" i="9"/>
  <c r="M240" i="9"/>
  <c r="F240" i="9" s="1"/>
  <c r="B240" i="9" s="1"/>
  <c r="L240" i="9"/>
  <c r="E240" i="9"/>
  <c r="M239" i="9"/>
  <c r="L239" i="9"/>
  <c r="F239" i="9" s="1"/>
  <c r="E239" i="9"/>
  <c r="M238" i="9"/>
  <c r="L238" i="9"/>
  <c r="F238" i="9"/>
  <c r="B238" i="9" s="1"/>
  <c r="E238" i="9"/>
  <c r="M237" i="9"/>
  <c r="L237" i="9"/>
  <c r="E237" i="9"/>
  <c r="M236" i="9"/>
  <c r="L236" i="9"/>
  <c r="E236" i="9"/>
  <c r="M235" i="9"/>
  <c r="F235" i="9" s="1"/>
  <c r="L235" i="9"/>
  <c r="E235" i="9"/>
  <c r="B235" i="9" s="1"/>
  <c r="M234" i="9"/>
  <c r="L234" i="9"/>
  <c r="F234" i="9"/>
  <c r="B234" i="9" s="1"/>
  <c r="E234" i="9"/>
  <c r="M233" i="9"/>
  <c r="L233" i="9"/>
  <c r="F233" i="9" s="1"/>
  <c r="E233" i="9"/>
  <c r="B233" i="9" s="1"/>
  <c r="M232" i="9"/>
  <c r="F232" i="9" s="1"/>
  <c r="B232" i="9" s="1"/>
  <c r="L232" i="9"/>
  <c r="E232" i="9"/>
  <c r="M231" i="9"/>
  <c r="L231" i="9"/>
  <c r="F231" i="9" s="1"/>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F180" i="9"/>
  <c r="F179" i="9"/>
  <c r="F178" i="9"/>
  <c r="F177" i="9"/>
  <c r="F176" i="9"/>
  <c r="F175" i="9"/>
  <c r="F174" i="9"/>
  <c r="H173" i="9"/>
  <c r="G173" i="9"/>
  <c r="F173" i="9"/>
  <c r="E173" i="9"/>
  <c r="B173" i="9" s="1"/>
  <c r="H172" i="9"/>
  <c r="G172" i="9"/>
  <c r="F172" i="9"/>
  <c r="H171" i="9"/>
  <c r="G171" i="9"/>
  <c r="F171" i="9"/>
  <c r="E171" i="9"/>
  <c r="B171" i="9" s="1"/>
  <c r="H170" i="9"/>
  <c r="G170" i="9"/>
  <c r="F170" i="9"/>
  <c r="E170" i="9"/>
  <c r="B170" i="9" s="1"/>
  <c r="H169" i="9"/>
  <c r="G169" i="9"/>
  <c r="E169" i="9" s="1"/>
  <c r="B169" i="9" s="1"/>
  <c r="F169" i="9"/>
  <c r="H168" i="9"/>
  <c r="G168" i="9"/>
  <c r="F168" i="9"/>
  <c r="H167" i="9"/>
  <c r="G167" i="9"/>
  <c r="E167" i="9" s="1"/>
  <c r="B167" i="9" s="1"/>
  <c r="F167" i="9"/>
  <c r="H166" i="9"/>
  <c r="E166" i="9" s="1"/>
  <c r="B166" i="9" s="1"/>
  <c r="G166" i="9"/>
  <c r="F166" i="9"/>
  <c r="H165" i="9"/>
  <c r="G165" i="9"/>
  <c r="F165" i="9"/>
  <c r="E165" i="9"/>
  <c r="B165" i="9" s="1"/>
  <c r="H164" i="9"/>
  <c r="G164" i="9"/>
  <c r="F164" i="9"/>
  <c r="H163" i="9"/>
  <c r="G163" i="9"/>
  <c r="F163" i="9"/>
  <c r="E163" i="9"/>
  <c r="B163" i="9" s="1"/>
  <c r="H162" i="9"/>
  <c r="G162" i="9"/>
  <c r="F162" i="9"/>
  <c r="E162" i="9"/>
  <c r="B162" i="9" s="1"/>
  <c r="H161" i="9"/>
  <c r="G161" i="9"/>
  <c r="E161" i="9" s="1"/>
  <c r="B161" i="9" s="1"/>
  <c r="F161" i="9"/>
  <c r="H160" i="9"/>
  <c r="G160" i="9"/>
  <c r="E160" i="9" s="1"/>
  <c r="B160" i="9" s="1"/>
  <c r="F160" i="9"/>
  <c r="H159" i="9"/>
  <c r="G159" i="9"/>
  <c r="E159" i="9" s="1"/>
  <c r="B159" i="9" s="1"/>
  <c r="F159" i="9"/>
  <c r="H158" i="9"/>
  <c r="E158" i="9" s="1"/>
  <c r="B158" i="9" s="1"/>
  <c r="G158" i="9"/>
  <c r="F158" i="9"/>
  <c r="H157" i="9"/>
  <c r="G157" i="9"/>
  <c r="F157" i="9"/>
  <c r="E157" i="9"/>
  <c r="B157" i="9" s="1"/>
  <c r="F156" i="9"/>
  <c r="H155" i="9"/>
  <c r="G155" i="9"/>
  <c r="F155" i="9"/>
  <c r="E155" i="9"/>
  <c r="B155" i="9" s="1"/>
  <c r="H154" i="9"/>
  <c r="G154" i="9"/>
  <c r="F154" i="9"/>
  <c r="E154" i="9"/>
  <c r="B154" i="9" s="1"/>
  <c r="H153" i="9"/>
  <c r="G153" i="9"/>
  <c r="E153" i="9" s="1"/>
  <c r="B153" i="9" s="1"/>
  <c r="F153" i="9"/>
  <c r="H152" i="9"/>
  <c r="G152" i="9"/>
  <c r="F152" i="9"/>
  <c r="H151" i="9"/>
  <c r="G151" i="9"/>
  <c r="E151" i="9" s="1"/>
  <c r="B151" i="9" s="1"/>
  <c r="F151" i="9"/>
  <c r="H150" i="9"/>
  <c r="E150" i="9" s="1"/>
  <c r="B150" i="9" s="1"/>
  <c r="G150" i="9"/>
  <c r="F150" i="9"/>
  <c r="H149" i="9"/>
  <c r="G149" i="9"/>
  <c r="F149" i="9"/>
  <c r="E149" i="9"/>
  <c r="B149" i="9" s="1"/>
  <c r="H148" i="9"/>
  <c r="G148" i="9"/>
  <c r="F148" i="9"/>
  <c r="H147" i="9"/>
  <c r="G147" i="9"/>
  <c r="F147" i="9"/>
  <c r="E147" i="9"/>
  <c r="B147" i="9" s="1"/>
  <c r="H146" i="9"/>
  <c r="G146" i="9"/>
  <c r="F146" i="9"/>
  <c r="E146" i="9"/>
  <c r="B146" i="9" s="1"/>
  <c r="H145" i="9"/>
  <c r="G145" i="9"/>
  <c r="E145" i="9" s="1"/>
  <c r="B145" i="9" s="1"/>
  <c r="F145" i="9"/>
  <c r="H144" i="9"/>
  <c r="G144" i="9"/>
  <c r="E144" i="9" s="1"/>
  <c r="B144" i="9" s="1"/>
  <c r="F144" i="9"/>
  <c r="H143" i="9"/>
  <c r="G143" i="9"/>
  <c r="E143" i="9" s="1"/>
  <c r="B143" i="9" s="1"/>
  <c r="F143" i="9"/>
  <c r="H142" i="9"/>
  <c r="E142" i="9" s="1"/>
  <c r="B142" i="9" s="1"/>
  <c r="G142" i="9"/>
  <c r="F142" i="9"/>
  <c r="H141" i="9"/>
  <c r="G141" i="9"/>
  <c r="F141" i="9"/>
  <c r="E141" i="9"/>
  <c r="B141" i="9" s="1"/>
  <c r="H140" i="9"/>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E135" i="9" s="1"/>
  <c r="F135" i="9"/>
  <c r="B135" i="9"/>
  <c r="H134" i="9"/>
  <c r="G134" i="9"/>
  <c r="F134" i="9"/>
  <c r="E134" i="9"/>
  <c r="B134" i="9" s="1"/>
  <c r="H133" i="9"/>
  <c r="G133" i="9"/>
  <c r="F133" i="9"/>
  <c r="E133" i="9"/>
  <c r="H132" i="9"/>
  <c r="G132" i="9"/>
  <c r="F132" i="9"/>
  <c r="H131" i="9"/>
  <c r="G131" i="9"/>
  <c r="F131" i="9"/>
  <c r="E131" i="9"/>
  <c r="B131" i="9" s="1"/>
  <c r="H130" i="9"/>
  <c r="G130" i="9"/>
  <c r="F130" i="9"/>
  <c r="E130" i="9"/>
  <c r="H129" i="9"/>
  <c r="G129" i="9"/>
  <c r="E129" i="9" s="1"/>
  <c r="B129" i="9" s="1"/>
  <c r="F129" i="9"/>
  <c r="H128" i="9"/>
  <c r="G128" i="9"/>
  <c r="F128" i="9"/>
  <c r="H127" i="9"/>
  <c r="G127" i="9"/>
  <c r="F127" i="9"/>
  <c r="H126" i="9"/>
  <c r="E126" i="9" s="1"/>
  <c r="B126" i="9" s="1"/>
  <c r="G126" i="9"/>
  <c r="F126" i="9"/>
  <c r="H125" i="9"/>
  <c r="G125" i="9"/>
  <c r="F125" i="9"/>
  <c r="E125" i="9"/>
  <c r="B125" i="9" s="1"/>
  <c r="H124" i="9"/>
  <c r="G124" i="9"/>
  <c r="F124" i="9"/>
  <c r="H123" i="9"/>
  <c r="G123" i="9"/>
  <c r="F123" i="9"/>
  <c r="E123" i="9"/>
  <c r="B123" i="9" s="1"/>
  <c r="H122" i="9"/>
  <c r="E122" i="9" s="1"/>
  <c r="G122" i="9"/>
  <c r="F122" i="9"/>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H116" i="9"/>
  <c r="G116" i="9"/>
  <c r="E116" i="9" s="1"/>
  <c r="F116" i="9"/>
  <c r="B116" i="9" s="1"/>
  <c r="H115" i="9"/>
  <c r="G115" i="9"/>
  <c r="F115" i="9"/>
  <c r="E115" i="9"/>
  <c r="B115" i="9" s="1"/>
  <c r="H114" i="9"/>
  <c r="E114" i="9" s="1"/>
  <c r="B114" i="9" s="1"/>
  <c r="G114" i="9"/>
  <c r="F114" i="9"/>
  <c r="H113" i="9"/>
  <c r="G113" i="9"/>
  <c r="E113" i="9" s="1"/>
  <c r="B113" i="9" s="1"/>
  <c r="F113" i="9"/>
  <c r="H112" i="9"/>
  <c r="G112" i="9"/>
  <c r="F112" i="9"/>
  <c r="H111" i="9"/>
  <c r="G111" i="9"/>
  <c r="F111" i="9"/>
  <c r="H110" i="9"/>
  <c r="E110" i="9" s="1"/>
  <c r="B110" i="9" s="1"/>
  <c r="G110" i="9"/>
  <c r="F110" i="9"/>
  <c r="H109" i="9"/>
  <c r="G109" i="9"/>
  <c r="F109" i="9"/>
  <c r="E109" i="9"/>
  <c r="B109" i="9" s="1"/>
  <c r="H108" i="9"/>
  <c r="G108" i="9"/>
  <c r="F108" i="9"/>
  <c r="E108" i="9"/>
  <c r="B108" i="9" s="1"/>
  <c r="H107" i="9"/>
  <c r="G107" i="9"/>
  <c r="E107" i="9" s="1"/>
  <c r="F107" i="9"/>
  <c r="H106" i="9"/>
  <c r="G106" i="9"/>
  <c r="F106" i="9"/>
  <c r="H105" i="9"/>
  <c r="E105" i="9" s="1"/>
  <c r="B105" i="9" s="1"/>
  <c r="G105" i="9"/>
  <c r="F105" i="9"/>
  <c r="H104" i="9"/>
  <c r="G104" i="9"/>
  <c r="F104" i="9"/>
  <c r="E104" i="9"/>
  <c r="B104" i="9" s="1"/>
  <c r="H103" i="9"/>
  <c r="G103" i="9"/>
  <c r="E103" i="9" s="1"/>
  <c r="F103" i="9"/>
  <c r="H102" i="9"/>
  <c r="G102" i="9"/>
  <c r="F102" i="9"/>
  <c r="H101" i="9"/>
  <c r="E101" i="9" s="1"/>
  <c r="B101" i="9" s="1"/>
  <c r="G101" i="9"/>
  <c r="F101" i="9"/>
  <c r="H100" i="9"/>
  <c r="G100" i="9"/>
  <c r="F100" i="9"/>
  <c r="E100" i="9"/>
  <c r="B100" i="9" s="1"/>
  <c r="H99" i="9"/>
  <c r="G99" i="9"/>
  <c r="E99" i="9" s="1"/>
  <c r="F99" i="9"/>
  <c r="H98" i="9"/>
  <c r="G98" i="9"/>
  <c r="F98" i="9"/>
  <c r="H97" i="9"/>
  <c r="E97" i="9" s="1"/>
  <c r="B97" i="9" s="1"/>
  <c r="G97" i="9"/>
  <c r="F97" i="9"/>
  <c r="H96" i="9"/>
  <c r="G96" i="9"/>
  <c r="F96" i="9"/>
  <c r="E96" i="9"/>
  <c r="B96" i="9" s="1"/>
  <c r="H95" i="9"/>
  <c r="G95" i="9"/>
  <c r="E95" i="9" s="1"/>
  <c r="F95" i="9"/>
  <c r="H94" i="9"/>
  <c r="G94" i="9"/>
  <c r="F94" i="9"/>
  <c r="H93" i="9"/>
  <c r="E93" i="9" s="1"/>
  <c r="B93" i="9" s="1"/>
  <c r="G93" i="9"/>
  <c r="F93" i="9"/>
  <c r="H92" i="9"/>
  <c r="G92" i="9"/>
  <c r="F92" i="9"/>
  <c r="E92" i="9"/>
  <c r="B92" i="9" s="1"/>
  <c r="H91" i="9"/>
  <c r="G91" i="9"/>
  <c r="E91" i="9" s="1"/>
  <c r="F91" i="9"/>
  <c r="H90" i="9"/>
  <c r="G90" i="9"/>
  <c r="F90" i="9"/>
  <c r="H89" i="9"/>
  <c r="E89" i="9" s="1"/>
  <c r="B89" i="9" s="1"/>
  <c r="G89" i="9"/>
  <c r="F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F82" i="9"/>
  <c r="H81" i="9"/>
  <c r="E81" i="9" s="1"/>
  <c r="B81" i="9" s="1"/>
  <c r="G81" i="9"/>
  <c r="F81" i="9"/>
  <c r="H80" i="9"/>
  <c r="G80" i="9"/>
  <c r="F80" i="9"/>
  <c r="E80" i="9"/>
  <c r="B80" i="9" s="1"/>
  <c r="H79" i="9"/>
  <c r="G79" i="9"/>
  <c r="E79" i="9" s="1"/>
  <c r="F79" i="9"/>
  <c r="H78" i="9"/>
  <c r="G78" i="9"/>
  <c r="F78" i="9"/>
  <c r="H77" i="9"/>
  <c r="E77" i="9" s="1"/>
  <c r="B77" i="9" s="1"/>
  <c r="G77" i="9"/>
  <c r="F77" i="9"/>
  <c r="H76" i="9"/>
  <c r="G76" i="9"/>
  <c r="F76" i="9"/>
  <c r="E76" i="9"/>
  <c r="B76" i="9" s="1"/>
  <c r="H75" i="9"/>
  <c r="G75" i="9"/>
  <c r="E75" i="9" s="1"/>
  <c r="F75" i="9"/>
  <c r="H74" i="9"/>
  <c r="G74" i="9"/>
  <c r="F74" i="9"/>
  <c r="H73" i="9"/>
  <c r="G73" i="9"/>
  <c r="F73" i="9"/>
  <c r="H72" i="9"/>
  <c r="G72" i="9"/>
  <c r="F72" i="9"/>
  <c r="E72" i="9"/>
  <c r="B72" i="9" s="1"/>
  <c r="H71" i="9"/>
  <c r="G71" i="9"/>
  <c r="E71" i="9" s="1"/>
  <c r="F71" i="9"/>
  <c r="H70" i="9"/>
  <c r="G70" i="9"/>
  <c r="F70" i="9"/>
  <c r="H69" i="9"/>
  <c r="E69" i="9" s="1"/>
  <c r="B69" i="9" s="1"/>
  <c r="G69" i="9"/>
  <c r="F69" i="9"/>
  <c r="H68" i="9"/>
  <c r="G68" i="9"/>
  <c r="F68" i="9"/>
  <c r="E68" i="9"/>
  <c r="B68" i="9" s="1"/>
  <c r="H67" i="9"/>
  <c r="G67" i="9"/>
  <c r="E67" i="9" s="1"/>
  <c r="F67" i="9"/>
  <c r="H66" i="9"/>
  <c r="G66" i="9"/>
  <c r="F66" i="9"/>
  <c r="H65" i="9"/>
  <c r="E65" i="9" s="1"/>
  <c r="B65" i="9" s="1"/>
  <c r="G65" i="9"/>
  <c r="F65" i="9"/>
  <c r="H64" i="9"/>
  <c r="G64" i="9"/>
  <c r="F64" i="9"/>
  <c r="E64" i="9"/>
  <c r="B64" i="9" s="1"/>
  <c r="H63" i="9"/>
  <c r="G63" i="9"/>
  <c r="E63" i="9" s="1"/>
  <c r="F63" i="9"/>
  <c r="H62" i="9"/>
  <c r="G62" i="9"/>
  <c r="F62" i="9"/>
  <c r="H61" i="9"/>
  <c r="E61" i="9" s="1"/>
  <c r="B61" i="9" s="1"/>
  <c r="G61" i="9"/>
  <c r="F61" i="9"/>
  <c r="H60" i="9"/>
  <c r="G60" i="9"/>
  <c r="F60" i="9"/>
  <c r="E60" i="9"/>
  <c r="B60" i="9" s="1"/>
  <c r="H59" i="9"/>
  <c r="G59" i="9"/>
  <c r="E59" i="9" s="1"/>
  <c r="F59" i="9"/>
  <c r="H58" i="9"/>
  <c r="G58" i="9"/>
  <c r="F58" i="9"/>
  <c r="H57" i="9"/>
  <c r="E57" i="9" s="1"/>
  <c r="B57" i="9" s="1"/>
  <c r="G57" i="9"/>
  <c r="F57" i="9"/>
  <c r="H56" i="9"/>
  <c r="G56" i="9"/>
  <c r="F56" i="9"/>
  <c r="E56" i="9"/>
  <c r="B56" i="9" s="1"/>
  <c r="H55" i="9"/>
  <c r="G55" i="9"/>
  <c r="E55" i="9" s="1"/>
  <c r="F55" i="9"/>
  <c r="H54" i="9"/>
  <c r="G54" i="9"/>
  <c r="F54" i="9"/>
  <c r="H53" i="9"/>
  <c r="E53" i="9" s="1"/>
  <c r="B53" i="9" s="1"/>
  <c r="G53" i="9"/>
  <c r="F53" i="9"/>
  <c r="H52" i="9"/>
  <c r="E52" i="9" s="1"/>
  <c r="B52" i="9" s="1"/>
  <c r="G52" i="9"/>
  <c r="F52" i="9"/>
  <c r="H51" i="9"/>
  <c r="G51" i="9"/>
  <c r="E51" i="9" s="1"/>
  <c r="F51" i="9"/>
  <c r="H50" i="9"/>
  <c r="G50" i="9"/>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F43" i="9"/>
  <c r="H42" i="9"/>
  <c r="G42" i="9"/>
  <c r="F42" i="9"/>
  <c r="H41" i="9"/>
  <c r="E41" i="9" s="1"/>
  <c r="B41" i="9" s="1"/>
  <c r="G41" i="9"/>
  <c r="F41" i="9"/>
  <c r="H40" i="9"/>
  <c r="G40" i="9"/>
  <c r="F40" i="9"/>
  <c r="E40" i="9"/>
  <c r="B40" i="9" s="1"/>
  <c r="H39" i="9"/>
  <c r="G39" i="9"/>
  <c r="E39" i="9" s="1"/>
  <c r="F39" i="9"/>
  <c r="H38" i="9"/>
  <c r="G38" i="9"/>
  <c r="F38" i="9"/>
  <c r="H37" i="9"/>
  <c r="G37" i="9"/>
  <c r="F37" i="9"/>
  <c r="H36" i="9"/>
  <c r="G36" i="9"/>
  <c r="F36" i="9"/>
  <c r="H35" i="9"/>
  <c r="G35" i="9"/>
  <c r="E35" i="9" s="1"/>
  <c r="F35" i="9"/>
  <c r="H34" i="9"/>
  <c r="G34" i="9"/>
  <c r="F34" i="9"/>
  <c r="H33" i="9"/>
  <c r="E33" i="9" s="1"/>
  <c r="B33" i="9" s="1"/>
  <c r="G33" i="9"/>
  <c r="F33" i="9"/>
  <c r="H32" i="9"/>
  <c r="G32" i="9"/>
  <c r="F32" i="9"/>
  <c r="E32" i="9"/>
  <c r="B32" i="9" s="1"/>
  <c r="H31" i="9"/>
  <c r="G31" i="9"/>
  <c r="F31" i="9"/>
  <c r="H30" i="9"/>
  <c r="G30" i="9"/>
  <c r="F30" i="9"/>
  <c r="H29" i="9"/>
  <c r="E29" i="9" s="1"/>
  <c r="B29" i="9" s="1"/>
  <c r="G29" i="9"/>
  <c r="F29" i="9"/>
  <c r="H28" i="9"/>
  <c r="G28" i="9"/>
  <c r="F28" i="9"/>
  <c r="E28" i="9"/>
  <c r="B28" i="9" s="1"/>
  <c r="H27" i="9"/>
  <c r="G27" i="9"/>
  <c r="E27" i="9" s="1"/>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1" i="8" s="1"/>
  <c r="D52" i="8"/>
  <c r="D46" i="8"/>
  <c r="D45" i="8" s="1"/>
  <c r="I39" i="3" s="1"/>
  <c r="D37" i="8"/>
  <c r="D27" i="8"/>
  <c r="D25" i="8"/>
  <c r="C1602" i="1" s="1"/>
  <c r="G1602" i="1" s="1"/>
  <c r="D18" i="8"/>
  <c r="D8" i="8"/>
  <c r="D6" i="8" s="1"/>
  <c r="C1583" i="1" s="1"/>
  <c r="E44" i="7"/>
  <c r="D44" i="7"/>
  <c r="E39" i="7"/>
  <c r="D39" i="7"/>
  <c r="D38" i="7" s="1"/>
  <c r="E38" i="7"/>
  <c r="E30" i="7"/>
  <c r="D30" i="7"/>
  <c r="D22" i="7" s="1"/>
  <c r="H33" i="3" s="1"/>
  <c r="E23" i="7"/>
  <c r="E22" i="7" s="1"/>
  <c r="D23"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I29" i="3"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1295" i="1" s="1"/>
  <c r="D291" i="5"/>
  <c r="F291" i="5" s="1"/>
  <c r="F290" i="5"/>
  <c r="F289" i="5"/>
  <c r="F288" i="5"/>
  <c r="F287" i="5"/>
  <c r="F286" i="5"/>
  <c r="F285" i="5"/>
  <c r="F284" i="5"/>
  <c r="F283" i="5"/>
  <c r="F282" i="5"/>
  <c r="F281" i="5"/>
  <c r="F280" i="5"/>
  <c r="F279" i="5"/>
  <c r="F278" i="5"/>
  <c r="E277" i="5"/>
  <c r="D277" i="5"/>
  <c r="C1281" i="1"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E69" i="5" s="1"/>
  <c r="I22" i="3"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G630" i="1" s="1"/>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C601" i="1" s="1"/>
  <c r="G601" i="1" s="1"/>
  <c r="F606" i="4"/>
  <c r="F605" i="4"/>
  <c r="F604" i="4"/>
  <c r="F603" i="4"/>
  <c r="E603" i="4"/>
  <c r="D603" i="4"/>
  <c r="F602" i="4"/>
  <c r="F601" i="4"/>
  <c r="F600" i="4"/>
  <c r="F599" i="4"/>
  <c r="E598" i="4"/>
  <c r="E597" i="4" s="1"/>
  <c r="D598" i="4"/>
  <c r="F598" i="4" s="1"/>
  <c r="F596" i="4"/>
  <c r="F595" i="4"/>
  <c r="E594" i="4"/>
  <c r="E584" i="4" s="1"/>
  <c r="D578" i="1" s="1"/>
  <c r="D594" i="4"/>
  <c r="F594" i="4" s="1"/>
  <c r="F593" i="4"/>
  <c r="F592" i="4"/>
  <c r="F591" i="4"/>
  <c r="E591" i="4"/>
  <c r="D591" i="4"/>
  <c r="F590" i="4"/>
  <c r="F589" i="4"/>
  <c r="E589" i="4"/>
  <c r="D589" i="4"/>
  <c r="F588" i="4"/>
  <c r="F587" i="4"/>
  <c r="F586" i="4"/>
  <c r="E585" i="4"/>
  <c r="D585" i="4"/>
  <c r="F583" i="4"/>
  <c r="F582" i="4"/>
  <c r="E581" i="4"/>
  <c r="D581" i="4"/>
  <c r="F580" i="4"/>
  <c r="F579" i="4"/>
  <c r="E578" i="4"/>
  <c r="D578" i="4"/>
  <c r="F578" i="4" s="1"/>
  <c r="F577" i="4"/>
  <c r="F576" i="4"/>
  <c r="F575" i="4"/>
  <c r="E575" i="4"/>
  <c r="D575" i="4"/>
  <c r="F574" i="4"/>
  <c r="F573" i="4"/>
  <c r="F572" i="4"/>
  <c r="E572" i="4"/>
  <c r="E571" i="4" s="1"/>
  <c r="D565" i="1"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E522" i="4" s="1"/>
  <c r="D516" i="1"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85" i="1" s="1"/>
  <c r="G485" i="1" s="1"/>
  <c r="D492" i="4"/>
  <c r="F492" i="4" s="1"/>
  <c r="D491" i="4"/>
  <c r="F491" i="4" s="1"/>
  <c r="F490" i="4"/>
  <c r="F489" i="4"/>
  <c r="E488" i="4"/>
  <c r="D488" i="4"/>
  <c r="F488" i="4" s="1"/>
  <c r="F487" i="4"/>
  <c r="F486" i="4"/>
  <c r="F485" i="4"/>
  <c r="E485" i="4"/>
  <c r="D485" i="4"/>
  <c r="F484" i="4"/>
  <c r="F483" i="4"/>
  <c r="F482" i="4"/>
  <c r="F481" i="4"/>
  <c r="E480" i="4"/>
  <c r="E479" i="4" s="1"/>
  <c r="D473" i="1" s="1"/>
  <c r="G473" i="1" s="1"/>
  <c r="D480" i="4"/>
  <c r="F480" i="4" s="1"/>
  <c r="D479" i="4"/>
  <c r="F479" i="4" s="1"/>
  <c r="F478" i="4"/>
  <c r="F477" i="4"/>
  <c r="E476" i="4"/>
  <c r="E466" i="4" s="1"/>
  <c r="D476" i="4"/>
  <c r="F476" i="4" s="1"/>
  <c r="F475" i="4"/>
  <c r="F474" i="4"/>
  <c r="F473" i="4"/>
  <c r="E473" i="4"/>
  <c r="D473" i="4"/>
  <c r="F472" i="4"/>
  <c r="F471" i="4"/>
  <c r="F470" i="4"/>
  <c r="E470" i="4"/>
  <c r="D470" i="4"/>
  <c r="F469" i="4"/>
  <c r="F468" i="4"/>
  <c r="E467" i="4"/>
  <c r="D467" i="4"/>
  <c r="C461" i="1" s="1"/>
  <c r="G461" i="1" s="1"/>
  <c r="F465" i="4"/>
  <c r="F464" i="4"/>
  <c r="F463" i="4"/>
  <c r="F462" i="4"/>
  <c r="F461" i="4"/>
  <c r="F460" i="4"/>
  <c r="F459" i="4"/>
  <c r="F458" i="4"/>
  <c r="F457" i="4"/>
  <c r="E457" i="4"/>
  <c r="D457" i="4"/>
  <c r="F456" i="4"/>
  <c r="F455" i="4"/>
  <c r="F454" i="4"/>
  <c r="F453" i="4"/>
  <c r="E452" i="4"/>
  <c r="D446" i="1" s="1"/>
  <c r="G446" i="1"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C425" i="1" s="1"/>
  <c r="E428" i="4"/>
  <c r="F428" i="4" s="1"/>
  <c r="D428" i="4"/>
  <c r="E427" i="4"/>
  <c r="D427" i="4"/>
  <c r="F427" i="4" s="1"/>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68" i="1" s="1"/>
  <c r="D379" i="4"/>
  <c r="F378" i="4"/>
  <c r="F377" i="4"/>
  <c r="F376" i="4"/>
  <c r="F375" i="4"/>
  <c r="E374" i="4"/>
  <c r="D374" i="4"/>
  <c r="F372" i="4"/>
  <c r="F371" i="4"/>
  <c r="F370" i="4"/>
  <c r="F369" i="4"/>
  <c r="F368" i="4"/>
  <c r="F367" i="4"/>
  <c r="E366" i="4"/>
  <c r="D366" i="4"/>
  <c r="F366" i="4" s="1"/>
  <c r="F365" i="4"/>
  <c r="F364" i="4"/>
  <c r="F363" i="4"/>
  <c r="F362" i="4"/>
  <c r="E362" i="4"/>
  <c r="D362" i="4"/>
  <c r="D361" i="4" s="1"/>
  <c r="F361" i="4" s="1"/>
  <c r="E361" i="4"/>
  <c r="F359" i="4"/>
  <c r="E358" i="4"/>
  <c r="D358" i="4"/>
  <c r="F358" i="4" s="1"/>
  <c r="F357" i="4"/>
  <c r="F356" i="4"/>
  <c r="E355" i="4"/>
  <c r="E354" i="4" s="1"/>
  <c r="D349" i="1" s="1"/>
  <c r="G349" i="1"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16" i="1" s="1"/>
  <c r="D327" i="4"/>
  <c r="F327" i="4" s="1"/>
  <c r="F326" i="4"/>
  <c r="F325" i="4"/>
  <c r="F324" i="4"/>
  <c r="F323" i="4"/>
  <c r="E322" i="4"/>
  <c r="D322" i="4"/>
  <c r="F320" i="4"/>
  <c r="F319" i="4"/>
  <c r="F318" i="4"/>
  <c r="F317" i="4"/>
  <c r="F316" i="4"/>
  <c r="F315" i="4"/>
  <c r="E314" i="4"/>
  <c r="D314" i="4"/>
  <c r="F314" i="4" s="1"/>
  <c r="F313" i="4"/>
  <c r="F312" i="4"/>
  <c r="F311" i="4"/>
  <c r="F310" i="4"/>
  <c r="E310" i="4"/>
  <c r="D310" i="4"/>
  <c r="D309" i="4" s="1"/>
  <c r="F309" i="4" s="1"/>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3" i="4"/>
  <c r="D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0" i="1" s="1"/>
  <c r="G230" i="1" s="1"/>
  <c r="D234" i="4"/>
  <c r="F234" i="4" s="1"/>
  <c r="F233" i="4"/>
  <c r="F232" i="4"/>
  <c r="F231" i="4"/>
  <c r="E231" i="4"/>
  <c r="D231" i="4"/>
  <c r="F229" i="4"/>
  <c r="F228" i="4"/>
  <c r="F227" i="4"/>
  <c r="F226" i="4"/>
  <c r="E225" i="4"/>
  <c r="D225" i="4"/>
  <c r="F225" i="4" s="1"/>
  <c r="F224" i="4"/>
  <c r="F223" i="4"/>
  <c r="E222" i="4"/>
  <c r="E221" i="4" s="1"/>
  <c r="D217" i="1" s="1"/>
  <c r="D222" i="4"/>
  <c r="F222" i="4"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D135" i="4"/>
  <c r="E134" i="4"/>
  <c r="D130" i="1" s="1"/>
  <c r="F133" i="4"/>
  <c r="F132" i="4"/>
  <c r="F131" i="4"/>
  <c r="F130" i="4"/>
  <c r="F129" i="4"/>
  <c r="E129" i="4"/>
  <c r="D129" i="4"/>
  <c r="F128" i="4"/>
  <c r="F127" i="4"/>
  <c r="E126" i="4"/>
  <c r="F126" i="4" s="1"/>
  <c r="D126" i="4"/>
  <c r="E125" i="4"/>
  <c r="F125" i="4" s="1"/>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78" i="1" s="1"/>
  <c r="D83" i="4"/>
  <c r="F81" i="4"/>
  <c r="F80" i="4"/>
  <c r="F79" i="4"/>
  <c r="F78" i="4"/>
  <c r="E77" i="4"/>
  <c r="D77" i="4"/>
  <c r="F76" i="4"/>
  <c r="F75" i="4"/>
  <c r="E74" i="4"/>
  <c r="D74" i="4"/>
  <c r="F74" i="4" s="1"/>
  <c r="F73" i="4"/>
  <c r="F72" i="4"/>
  <c r="F71" i="4"/>
  <c r="E71" i="4"/>
  <c r="D71" i="4"/>
  <c r="F70" i="4"/>
  <c r="F69" i="4"/>
  <c r="E68" i="4"/>
  <c r="F68" i="4" s="1"/>
  <c r="D68" i="4"/>
  <c r="F67" i="4"/>
  <c r="F66" i="4"/>
  <c r="F65" i="4"/>
  <c r="E64" i="4"/>
  <c r="E49" i="4" s="1"/>
  <c r="D45" i="1"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3" i="1" s="1"/>
  <c r="D8" i="4"/>
  <c r="I40" i="3"/>
  <c r="G40" i="3"/>
  <c r="B40" i="3"/>
  <c r="G39" i="3"/>
  <c r="B39" i="3"/>
  <c r="G38" i="3"/>
  <c r="B38" i="3"/>
  <c r="H37" i="3"/>
  <c r="G37" i="3"/>
  <c r="B37" i="3"/>
  <c r="I35" i="3"/>
  <c r="H35" i="3"/>
  <c r="G35" i="3"/>
  <c r="B35" i="3"/>
  <c r="I34" i="3"/>
  <c r="H34" i="3"/>
  <c r="G34" i="3"/>
  <c r="B34" i="3"/>
  <c r="I33" i="3"/>
  <c r="G33" i="3"/>
  <c r="B33" i="3"/>
  <c r="G32" i="3"/>
  <c r="B32" i="3"/>
  <c r="G30" i="3"/>
  <c r="B30"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C1686" i="1"/>
  <c r="H1685" i="1"/>
  <c r="G1685" i="1"/>
  <c r="C1685" i="1"/>
  <c r="C1684" i="1"/>
  <c r="G1684" i="1" s="1"/>
  <c r="C1683" i="1"/>
  <c r="H1683" i="1" s="1"/>
  <c r="C1682" i="1"/>
  <c r="C1681" i="1"/>
  <c r="H1681" i="1" s="1"/>
  <c r="H1680" i="1"/>
  <c r="C1680" i="1"/>
  <c r="G1680" i="1" s="1"/>
  <c r="G1679" i="1"/>
  <c r="C1679" i="1"/>
  <c r="H1679" i="1" s="1"/>
  <c r="C1678" i="1"/>
  <c r="H1677" i="1"/>
  <c r="G1677" i="1"/>
  <c r="C1677" i="1"/>
  <c r="H1676" i="1"/>
  <c r="C1676" i="1"/>
  <c r="G1676" i="1" s="1"/>
  <c r="G1675" i="1"/>
  <c r="C1675" i="1"/>
  <c r="H1675" i="1" s="1"/>
  <c r="C1674" i="1"/>
  <c r="H1673" i="1"/>
  <c r="G1673" i="1"/>
  <c r="C1673" i="1"/>
  <c r="H1672" i="1"/>
  <c r="C1672" i="1"/>
  <c r="G1672" i="1" s="1"/>
  <c r="G1671" i="1"/>
  <c r="C1671" i="1"/>
  <c r="H1671" i="1" s="1"/>
  <c r="C1670" i="1"/>
  <c r="H1669" i="1"/>
  <c r="G1669" i="1"/>
  <c r="C1669" i="1"/>
  <c r="H1668" i="1"/>
  <c r="C1668" i="1"/>
  <c r="G1668" i="1" s="1"/>
  <c r="G1667" i="1"/>
  <c r="C1667" i="1"/>
  <c r="H1667" i="1" s="1"/>
  <c r="C1666" i="1"/>
  <c r="H1665" i="1"/>
  <c r="G1665" i="1"/>
  <c r="C1665" i="1"/>
  <c r="H1664" i="1"/>
  <c r="C1664" i="1"/>
  <c r="G1664" i="1" s="1"/>
  <c r="G1663" i="1"/>
  <c r="C1663" i="1"/>
  <c r="H1663" i="1" s="1"/>
  <c r="C1662" i="1"/>
  <c r="G1662" i="1" s="1"/>
  <c r="H1661" i="1"/>
  <c r="G1661" i="1"/>
  <c r="C1661" i="1"/>
  <c r="H1660" i="1"/>
  <c r="C1660" i="1"/>
  <c r="G1660" i="1" s="1"/>
  <c r="C1659" i="1"/>
  <c r="H1659" i="1" s="1"/>
  <c r="C1658" i="1"/>
  <c r="G1658" i="1" s="1"/>
  <c r="H1657" i="1"/>
  <c r="G1657" i="1"/>
  <c r="C1657" i="1"/>
  <c r="C1656" i="1"/>
  <c r="H1656" i="1" s="1"/>
  <c r="C1655" i="1"/>
  <c r="H1655" i="1" s="1"/>
  <c r="C1654" i="1"/>
  <c r="G1654" i="1" s="1"/>
  <c r="H1653" i="1"/>
  <c r="G1653" i="1"/>
  <c r="C1653" i="1"/>
  <c r="H1652" i="1"/>
  <c r="C1652" i="1"/>
  <c r="G1652" i="1" s="1"/>
  <c r="C1651" i="1"/>
  <c r="H1651" i="1" s="1"/>
  <c r="C1650" i="1"/>
  <c r="G1650" i="1" s="1"/>
  <c r="H1649" i="1"/>
  <c r="G1649" i="1"/>
  <c r="C1649" i="1"/>
  <c r="C1648" i="1"/>
  <c r="H1648" i="1" s="1"/>
  <c r="C1647" i="1"/>
  <c r="H1647" i="1" s="1"/>
  <c r="C1646" i="1"/>
  <c r="G1646" i="1" s="1"/>
  <c r="H1645" i="1"/>
  <c r="G1645" i="1"/>
  <c r="C1645" i="1"/>
  <c r="H1644" i="1"/>
  <c r="C1644" i="1"/>
  <c r="G1644" i="1" s="1"/>
  <c r="C1643" i="1"/>
  <c r="H1643" i="1" s="1"/>
  <c r="C1642" i="1"/>
  <c r="G1642" i="1" s="1"/>
  <c r="H1641" i="1"/>
  <c r="G1641" i="1"/>
  <c r="C1641" i="1"/>
  <c r="C1640" i="1"/>
  <c r="H1640" i="1" s="1"/>
  <c r="C1639" i="1"/>
  <c r="H1639" i="1" s="1"/>
  <c r="C1638" i="1"/>
  <c r="G1638" i="1" s="1"/>
  <c r="H1637" i="1"/>
  <c r="G1637" i="1"/>
  <c r="C1637" i="1"/>
  <c r="H1636" i="1"/>
  <c r="C1636" i="1"/>
  <c r="G1636" i="1" s="1"/>
  <c r="C1635" i="1"/>
  <c r="H1635" i="1" s="1"/>
  <c r="C1634" i="1"/>
  <c r="G1634" i="1" s="1"/>
  <c r="H1633" i="1"/>
  <c r="G1633" i="1"/>
  <c r="C1633" i="1"/>
  <c r="C1632" i="1"/>
  <c r="H1632" i="1" s="1"/>
  <c r="C1631" i="1"/>
  <c r="H1631" i="1" s="1"/>
  <c r="C1630" i="1"/>
  <c r="G1630" i="1" s="1"/>
  <c r="H1629" i="1"/>
  <c r="G1629" i="1"/>
  <c r="C1629" i="1"/>
  <c r="C1628" i="1"/>
  <c r="G1628" i="1" s="1"/>
  <c r="C1627" i="1"/>
  <c r="H1627" i="1" s="1"/>
  <c r="C1626" i="1"/>
  <c r="G1626" i="1" s="1"/>
  <c r="H1625" i="1"/>
  <c r="G1625" i="1"/>
  <c r="C1625" i="1"/>
  <c r="C1624" i="1"/>
  <c r="H1624" i="1" s="1"/>
  <c r="C1623" i="1"/>
  <c r="H1623" i="1" s="1"/>
  <c r="C1620" i="1"/>
  <c r="H1620" i="1" s="1"/>
  <c r="G1619" i="1"/>
  <c r="C1619" i="1"/>
  <c r="H1619" i="1" s="1"/>
  <c r="H1618" i="1"/>
  <c r="C1618" i="1"/>
  <c r="G1618" i="1" s="1"/>
  <c r="H1617" i="1"/>
  <c r="G1617" i="1"/>
  <c r="C1617" i="1"/>
  <c r="C1616" i="1"/>
  <c r="H1616" i="1" s="1"/>
  <c r="G1615" i="1"/>
  <c r="C1615" i="1"/>
  <c r="H1615" i="1" s="1"/>
  <c r="C1614" i="1"/>
  <c r="G1614" i="1" s="1"/>
  <c r="C1613" i="1"/>
  <c r="H1613" i="1" s="1"/>
  <c r="C1612" i="1"/>
  <c r="H1612" i="1" s="1"/>
  <c r="C1611" i="1"/>
  <c r="H1611" i="1" s="1"/>
  <c r="H1610" i="1"/>
  <c r="C1610" i="1"/>
  <c r="G1610" i="1" s="1"/>
  <c r="H1609" i="1"/>
  <c r="G1609" i="1"/>
  <c r="C1609" i="1"/>
  <c r="C1608" i="1"/>
  <c r="H1608" i="1" s="1"/>
  <c r="C1607" i="1"/>
  <c r="H1607" i="1" s="1"/>
  <c r="C1606" i="1"/>
  <c r="G1606" i="1" s="1"/>
  <c r="C1605" i="1"/>
  <c r="H1605" i="1" s="1"/>
  <c r="C1604" i="1"/>
  <c r="H1604" i="1" s="1"/>
  <c r="C1603" i="1"/>
  <c r="H1603" i="1" s="1"/>
  <c r="C1601" i="1"/>
  <c r="H1601" i="1" s="1"/>
  <c r="C1600" i="1"/>
  <c r="H1600" i="1" s="1"/>
  <c r="G1599" i="1"/>
  <c r="C1599" i="1"/>
  <c r="H1599" i="1" s="1"/>
  <c r="C1598" i="1"/>
  <c r="G1598" i="1" s="1"/>
  <c r="H1597" i="1"/>
  <c r="G1597" i="1"/>
  <c r="C1597" i="1"/>
  <c r="G1596" i="1"/>
  <c r="C1596" i="1"/>
  <c r="H1596" i="1" s="1"/>
  <c r="C1595" i="1"/>
  <c r="H1595" i="1" s="1"/>
  <c r="H1594" i="1"/>
  <c r="C1594" i="1"/>
  <c r="G1594" i="1" s="1"/>
  <c r="H1593" i="1"/>
  <c r="C1593" i="1"/>
  <c r="G1593" i="1" s="1"/>
  <c r="C1592" i="1"/>
  <c r="G1592" i="1" s="1"/>
  <c r="G1591" i="1"/>
  <c r="C1591" i="1"/>
  <c r="H1591" i="1" s="1"/>
  <c r="C1590" i="1"/>
  <c r="G1590" i="1" s="1"/>
  <c r="H1589" i="1"/>
  <c r="G1589" i="1"/>
  <c r="C1589" i="1"/>
  <c r="C1588" i="1"/>
  <c r="H1588" i="1" s="1"/>
  <c r="C1587" i="1"/>
  <c r="H1587" i="1" s="1"/>
  <c r="C1586" i="1"/>
  <c r="G1586" i="1" s="1"/>
  <c r="C1585" i="1"/>
  <c r="H1585" i="1" s="1"/>
  <c r="H1584" i="1"/>
  <c r="C1584" i="1"/>
  <c r="G1584" i="1" s="1"/>
  <c r="C1582" i="1"/>
  <c r="G1582" i="1" s="1"/>
  <c r="D1581" i="1"/>
  <c r="C1581" i="1"/>
  <c r="H1581" i="1" s="1"/>
  <c r="D1580" i="1"/>
  <c r="C1580" i="1"/>
  <c r="J1580" i="1" s="1"/>
  <c r="G1579" i="1"/>
  <c r="D1579" i="1"/>
  <c r="C1579" i="1"/>
  <c r="H1578" i="1"/>
  <c r="G1578" i="1"/>
  <c r="I1578" i="1" s="1"/>
  <c r="D1578" i="1"/>
  <c r="C1578" i="1"/>
  <c r="J1578" i="1" s="1"/>
  <c r="H1577" i="1"/>
  <c r="G1577" i="1"/>
  <c r="D1577" i="1"/>
  <c r="C1577" i="1"/>
  <c r="D1576" i="1"/>
  <c r="C1576" i="1"/>
  <c r="H1576" i="1" s="1"/>
  <c r="D1575" i="1"/>
  <c r="C1575" i="1"/>
  <c r="J1575" i="1" s="1"/>
  <c r="G1574" i="1"/>
  <c r="D1574" i="1"/>
  <c r="C1574" i="1"/>
  <c r="H1573" i="1"/>
  <c r="G1573" i="1"/>
  <c r="I1573" i="1" s="1"/>
  <c r="D1573" i="1"/>
  <c r="C1573" i="1"/>
  <c r="J1573" i="1" s="1"/>
  <c r="H1572" i="1"/>
  <c r="D1572" i="1"/>
  <c r="C1572" i="1"/>
  <c r="G1572" i="1" s="1"/>
  <c r="H1571" i="1"/>
  <c r="D1571" i="1"/>
  <c r="C1571" i="1"/>
  <c r="G1571" i="1" s="1"/>
  <c r="D1570" i="1"/>
  <c r="C1570" i="1"/>
  <c r="H1570" i="1" s="1"/>
  <c r="D1569" i="1"/>
  <c r="C1569" i="1"/>
  <c r="J1569" i="1" s="1"/>
  <c r="G1568" i="1"/>
  <c r="D1568" i="1"/>
  <c r="C1568" i="1"/>
  <c r="H1567" i="1"/>
  <c r="G1567" i="1"/>
  <c r="I1567" i="1" s="1"/>
  <c r="D1567" i="1"/>
  <c r="C1567" i="1"/>
  <c r="J1567" i="1" s="1"/>
  <c r="D1566" i="1"/>
  <c r="C1566" i="1"/>
  <c r="H1566" i="1" s="1"/>
  <c r="D1565" i="1"/>
  <c r="C1565" i="1"/>
  <c r="J1565" i="1" s="1"/>
  <c r="G1564" i="1"/>
  <c r="D1564" i="1"/>
  <c r="C1564" i="1"/>
  <c r="D1563" i="1"/>
  <c r="C1563" i="1"/>
  <c r="G1563" i="1" s="1"/>
  <c r="G1562" i="1"/>
  <c r="I1562" i="1" s="1"/>
  <c r="D1562" i="1"/>
  <c r="H1562" i="1" s="1"/>
  <c r="C1562" i="1"/>
  <c r="D1561" i="1"/>
  <c r="C1561" i="1"/>
  <c r="H1561" i="1" s="1"/>
  <c r="G1560" i="1"/>
  <c r="D1560" i="1"/>
  <c r="J1560" i="1" s="1"/>
  <c r="C1560" i="1"/>
  <c r="D1559" i="1"/>
  <c r="C1559" i="1"/>
  <c r="H1559" i="1" s="1"/>
  <c r="G1558" i="1"/>
  <c r="D1558" i="1"/>
  <c r="J1558" i="1" s="1"/>
  <c r="C1558" i="1"/>
  <c r="D1557" i="1"/>
  <c r="C1557" i="1"/>
  <c r="H1557" i="1" s="1"/>
  <c r="D1556" i="1"/>
  <c r="C1556" i="1"/>
  <c r="H1556" i="1" s="1"/>
  <c r="D1555" i="1"/>
  <c r="C1555" i="1"/>
  <c r="H1555" i="1" s="1"/>
  <c r="G1554" i="1"/>
  <c r="D1554" i="1"/>
  <c r="J1554" i="1" s="1"/>
  <c r="C1554" i="1"/>
  <c r="D1553" i="1"/>
  <c r="C1553" i="1"/>
  <c r="H1553" i="1" s="1"/>
  <c r="G1552" i="1"/>
  <c r="I1552" i="1" s="1"/>
  <c r="D1552" i="1"/>
  <c r="H1552" i="1" s="1"/>
  <c r="C1552" i="1"/>
  <c r="J1552" i="1" s="1"/>
  <c r="D1551" i="1"/>
  <c r="C1551" i="1"/>
  <c r="H1551" i="1" s="1"/>
  <c r="H1550" i="1"/>
  <c r="G1550" i="1"/>
  <c r="I1550" i="1" s="1"/>
  <c r="D1550" i="1"/>
  <c r="C1550" i="1"/>
  <c r="J1550" i="1" s="1"/>
  <c r="D1549" i="1"/>
  <c r="C1549" i="1"/>
  <c r="H1549" i="1" s="1"/>
  <c r="H1548" i="1"/>
  <c r="G1548" i="1"/>
  <c r="I1548" i="1" s="1"/>
  <c r="D1548" i="1"/>
  <c r="C1548" i="1"/>
  <c r="J1548" i="1" s="1"/>
  <c r="H1547" i="1"/>
  <c r="D1547" i="1"/>
  <c r="C1547" i="1"/>
  <c r="G1547" i="1" s="1"/>
  <c r="D1546" i="1"/>
  <c r="J1546" i="1" s="1"/>
  <c r="C1546" i="1"/>
  <c r="H1546" i="1" s="1"/>
  <c r="H1545" i="1"/>
  <c r="D1545" i="1"/>
  <c r="C1545" i="1"/>
  <c r="G1545" i="1" s="1"/>
  <c r="I1545" i="1" s="1"/>
  <c r="D1544" i="1"/>
  <c r="J1544" i="1" s="1"/>
  <c r="C1544" i="1"/>
  <c r="H1544" i="1" s="1"/>
  <c r="H1543" i="1"/>
  <c r="D1543" i="1"/>
  <c r="C1543" i="1"/>
  <c r="G1543" i="1" s="1"/>
  <c r="I1543" i="1" s="1"/>
  <c r="J1542" i="1"/>
  <c r="D1542" i="1"/>
  <c r="C1542" i="1"/>
  <c r="H1542" i="1" s="1"/>
  <c r="H1541" i="1"/>
  <c r="D1541" i="1"/>
  <c r="C1541" i="1"/>
  <c r="G1541" i="1" s="1"/>
  <c r="I1541" i="1" s="1"/>
  <c r="H1540" i="1"/>
  <c r="D1540" i="1"/>
  <c r="C1540" i="1"/>
  <c r="G1540" i="1" s="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H727" i="1"/>
  <c r="G727" i="1"/>
  <c r="D727" i="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C649" i="1"/>
  <c r="H648" i="1"/>
  <c r="D648" i="1"/>
  <c r="G648" i="1" s="1"/>
  <c r="C648" i="1"/>
  <c r="H647" i="1"/>
  <c r="D647" i="1"/>
  <c r="G647" i="1" s="1"/>
  <c r="C647" i="1"/>
  <c r="G646" i="1"/>
  <c r="D646" i="1"/>
  <c r="H646" i="1" s="1"/>
  <c r="C646" i="1"/>
  <c r="D645" i="1"/>
  <c r="H645" i="1" s="1"/>
  <c r="C645" i="1"/>
  <c r="D636" i="1"/>
  <c r="H636" i="1" s="1"/>
  <c r="C636" i="1"/>
  <c r="D635" i="1"/>
  <c r="H635" i="1" s="1"/>
  <c r="C635" i="1"/>
  <c r="H632" i="1"/>
  <c r="G632" i="1"/>
  <c r="D632" i="1"/>
  <c r="C632" i="1"/>
  <c r="H631" i="1"/>
  <c r="G631" i="1"/>
  <c r="D631" i="1"/>
  <c r="C631" i="1"/>
  <c r="H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D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H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H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D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C422" i="1"/>
  <c r="C421" i="1"/>
  <c r="H416" i="1"/>
  <c r="D416" i="1"/>
  <c r="G416" i="1" s="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D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D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C350" i="1"/>
  <c r="H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D302" i="1"/>
  <c r="G302" i="1" s="1"/>
  <c r="C302" i="1"/>
  <c r="G301" i="1"/>
  <c r="D301" i="1"/>
  <c r="H301" i="1" s="1"/>
  <c r="C301" i="1"/>
  <c r="H300" i="1"/>
  <c r="G300" i="1"/>
  <c r="D300" i="1"/>
  <c r="C300" i="1"/>
  <c r="G299" i="1"/>
  <c r="D299" i="1"/>
  <c r="H299" i="1" s="1"/>
  <c r="C299" i="1"/>
  <c r="H298" i="1"/>
  <c r="G298" i="1"/>
  <c r="D298" i="1"/>
  <c r="C298" i="1"/>
  <c r="D294" i="1"/>
  <c r="H294" i="1" s="1"/>
  <c r="C294" i="1"/>
  <c r="D293" i="1"/>
  <c r="H293" i="1" s="1"/>
  <c r="C293" i="1"/>
  <c r="D292" i="1"/>
  <c r="H292" i="1" s="1"/>
  <c r="C292" i="1"/>
  <c r="G291"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G272" i="1"/>
  <c r="D272" i="1"/>
  <c r="H272" i="1" s="1"/>
  <c r="C272" i="1"/>
  <c r="H271" i="1"/>
  <c r="G271" i="1"/>
  <c r="D271" i="1"/>
  <c r="C271" i="1"/>
  <c r="G270" i="1"/>
  <c r="D270" i="1"/>
  <c r="H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C218"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D199" i="1"/>
  <c r="D197" i="1"/>
  <c r="H197" i="1" s="1"/>
  <c r="C197" i="1"/>
  <c r="H196" i="1"/>
  <c r="G196" i="1"/>
  <c r="D196" i="1"/>
  <c r="C196" i="1"/>
  <c r="D195" i="1"/>
  <c r="H195" i="1" s="1"/>
  <c r="C195" i="1"/>
  <c r="D194" i="1"/>
  <c r="H194" i="1" s="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H183" i="1"/>
  <c r="G183" i="1"/>
  <c r="D183" i="1"/>
  <c r="C183" i="1"/>
  <c r="G182" i="1"/>
  <c r="D182" i="1"/>
  <c r="H182" i="1" s="1"/>
  <c r="C182" i="1"/>
  <c r="H181" i="1"/>
  <c r="G181" i="1"/>
  <c r="D181" i="1"/>
  <c r="C181" i="1"/>
  <c r="H180" i="1"/>
  <c r="G180" i="1"/>
  <c r="D180" i="1"/>
  <c r="C180" i="1"/>
  <c r="H179" i="1"/>
  <c r="G179" i="1"/>
  <c r="D179" i="1"/>
  <c r="C179" i="1"/>
  <c r="H178" i="1"/>
  <c r="D178" i="1"/>
  <c r="G178" i="1" s="1"/>
  <c r="C178" i="1"/>
  <c r="H177" i="1"/>
  <c r="G177" i="1"/>
  <c r="D177" i="1"/>
  <c r="C177" i="1"/>
  <c r="H176" i="1"/>
  <c r="D176" i="1"/>
  <c r="G176" i="1" s="1"/>
  <c r="C176" i="1"/>
  <c r="H175" i="1"/>
  <c r="D175" i="1"/>
  <c r="G175" i="1" s="1"/>
  <c r="C175" i="1"/>
  <c r="D174" i="1"/>
  <c r="G174" i="1" s="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D162" i="1"/>
  <c r="H162" i="1" s="1"/>
  <c r="C162" i="1"/>
  <c r="C161" i="1"/>
  <c r="H159" i="1"/>
  <c r="G159" i="1"/>
  <c r="D159" i="1"/>
  <c r="C159" i="1"/>
  <c r="D158" i="1"/>
  <c r="H158" i="1" s="1"/>
  <c r="C158" i="1"/>
  <c r="H157" i="1"/>
  <c r="G157" i="1"/>
  <c r="D157" i="1"/>
  <c r="C157" i="1"/>
  <c r="D156" i="1"/>
  <c r="H156" i="1" s="1"/>
  <c r="C156" i="1"/>
  <c r="D155" i="1"/>
  <c r="H155" i="1" s="1"/>
  <c r="C155" i="1"/>
  <c r="H154" i="1"/>
  <c r="G154" i="1"/>
  <c r="D154" i="1"/>
  <c r="C154" i="1"/>
  <c r="D153" i="1"/>
  <c r="H153" i="1" s="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G79" i="1"/>
  <c r="D79" i="1"/>
  <c r="H79" i="1" s="1"/>
  <c r="C79" i="1"/>
  <c r="H77" i="1"/>
  <c r="G77" i="1"/>
  <c r="D77" i="1"/>
  <c r="C77" i="1"/>
  <c r="H76" i="1"/>
  <c r="G76" i="1"/>
  <c r="D76" i="1"/>
  <c r="C76" i="1"/>
  <c r="H75" i="1"/>
  <c r="G75" i="1"/>
  <c r="D75" i="1"/>
  <c r="C75" i="1"/>
  <c r="H74" i="1"/>
  <c r="G74" i="1"/>
  <c r="D74" i="1"/>
  <c r="C74" i="1"/>
  <c r="D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636" i="1" l="1"/>
  <c r="E294" i="9"/>
  <c r="B294" i="9" s="1"/>
  <c r="G635" i="1"/>
  <c r="G294" i="1"/>
  <c r="G292" i="1"/>
  <c r="G293" i="1"/>
  <c r="G423" i="1"/>
  <c r="H421" i="1"/>
  <c r="G421" i="1"/>
  <c r="G645" i="1"/>
  <c r="G649" i="1"/>
  <c r="H649" i="1"/>
  <c r="G807" i="1"/>
  <c r="G806" i="1"/>
  <c r="G805" i="1"/>
  <c r="G804" i="1"/>
  <c r="G803" i="1"/>
  <c r="G802" i="1"/>
  <c r="G801" i="1"/>
  <c r="G800" i="1"/>
  <c r="G799" i="1"/>
  <c r="E73" i="9"/>
  <c r="B73" i="9" s="1"/>
  <c r="G729" i="1"/>
  <c r="G726" i="1"/>
  <c r="E273" i="4"/>
  <c r="D269" i="1" s="1"/>
  <c r="G212" i="1"/>
  <c r="H212" i="1"/>
  <c r="F216" i="4"/>
  <c r="E202" i="4"/>
  <c r="D198" i="1" s="1"/>
  <c r="G197" i="1"/>
  <c r="G195" i="1"/>
  <c r="B243" i="9"/>
  <c r="G194" i="1"/>
  <c r="F243" i="9"/>
  <c r="B239" i="9"/>
  <c r="H174" i="1"/>
  <c r="H166" i="1"/>
  <c r="D161" i="1"/>
  <c r="G162" i="1"/>
  <c r="E164" i="4"/>
  <c r="D160" i="1" s="1"/>
  <c r="G156" i="1"/>
  <c r="G158" i="1"/>
  <c r="G155" i="1"/>
  <c r="F237" i="9"/>
  <c r="B237" i="9" s="1"/>
  <c r="G153" i="1"/>
  <c r="E153" i="4"/>
  <c r="G150" i="1"/>
  <c r="G151" i="1"/>
  <c r="G717" i="1"/>
  <c r="G677" i="1"/>
  <c r="G676" i="1"/>
  <c r="G653" i="1"/>
  <c r="G132" i="1"/>
  <c r="G121" i="1"/>
  <c r="G122" i="1"/>
  <c r="G124" i="1"/>
  <c r="E106" i="4"/>
  <c r="D102" i="1" s="1"/>
  <c r="F236" i="9"/>
  <c r="B236" i="9" s="1"/>
  <c r="F83" i="4"/>
  <c r="H374" i="1"/>
  <c r="H375" i="1"/>
  <c r="E360" i="4"/>
  <c r="D355" i="1" s="1"/>
  <c r="F379" i="4"/>
  <c r="G1683" i="1"/>
  <c r="G1681" i="1"/>
  <c r="H1684" i="1"/>
  <c r="C1622" i="1"/>
  <c r="G1622" i="1" s="1"/>
  <c r="H1628" i="1"/>
  <c r="G1620" i="1"/>
  <c r="G1613" i="1"/>
  <c r="G1612" i="1"/>
  <c r="G1607" i="1"/>
  <c r="G1604" i="1"/>
  <c r="H1602" i="1"/>
  <c r="G1605" i="1"/>
  <c r="G1601" i="1"/>
  <c r="H1592" i="1"/>
  <c r="G1588" i="1"/>
  <c r="H1583" i="1"/>
  <c r="G1583" i="1"/>
  <c r="H1586" i="1"/>
  <c r="G1585" i="1"/>
  <c r="E31" i="9"/>
  <c r="B31" i="9" s="1"/>
  <c r="E36" i="9"/>
  <c r="B36" i="9" s="1"/>
  <c r="E312" i="9"/>
  <c r="B312" i="9" s="1"/>
  <c r="E307" i="9"/>
  <c r="B307" i="9" s="1"/>
  <c r="E322" i="9"/>
  <c r="B322" i="9" s="1"/>
  <c r="E37" i="9"/>
  <c r="B37" i="9" s="1"/>
  <c r="E311" i="9"/>
  <c r="B311" i="9" s="1"/>
  <c r="E326" i="9"/>
  <c r="B326" i="9" s="1"/>
  <c r="G1281" i="1"/>
  <c r="H1281" i="1"/>
  <c r="G1295" i="1"/>
  <c r="H1295" i="1"/>
  <c r="G1439" i="1"/>
  <c r="H1439" i="1"/>
  <c r="G1462" i="1"/>
  <c r="H1462" i="1"/>
  <c r="G1478" i="1"/>
  <c r="H1478" i="1"/>
  <c r="C356" i="1"/>
  <c r="C393" i="1"/>
  <c r="C405" i="1"/>
  <c r="C523" i="1"/>
  <c r="C539" i="1"/>
  <c r="C1264" i="1"/>
  <c r="C1424" i="1"/>
  <c r="C1485" i="1"/>
  <c r="G1542" i="1"/>
  <c r="I1542" i="1" s="1"/>
  <c r="G1544" i="1"/>
  <c r="I1544" i="1" s="1"/>
  <c r="G1546" i="1"/>
  <c r="I1546" i="1" s="1"/>
  <c r="J1547" i="1"/>
  <c r="J1549" i="1"/>
  <c r="J1551" i="1"/>
  <c r="J1553" i="1"/>
  <c r="H1554" i="1"/>
  <c r="I1554" i="1" s="1"/>
  <c r="J1557" i="1"/>
  <c r="H1558" i="1"/>
  <c r="I1558" i="1" s="1"/>
  <c r="J1559" i="1"/>
  <c r="H1560" i="1"/>
  <c r="I1560" i="1" s="1"/>
  <c r="J1561" i="1"/>
  <c r="G1565" i="1"/>
  <c r="G1569" i="1"/>
  <c r="G1575" i="1"/>
  <c r="G1580" i="1"/>
  <c r="H1622" i="1"/>
  <c r="G1624" i="1"/>
  <c r="G1627" i="1"/>
  <c r="H1630" i="1"/>
  <c r="G1632" i="1"/>
  <c r="G1635" i="1"/>
  <c r="H1638" i="1"/>
  <c r="G1640" i="1"/>
  <c r="G1643" i="1"/>
  <c r="H1646" i="1"/>
  <c r="G1648" i="1"/>
  <c r="G1651" i="1"/>
  <c r="H1654" i="1"/>
  <c r="G1656" i="1"/>
  <c r="G1659" i="1"/>
  <c r="H1662" i="1"/>
  <c r="H1666" i="1"/>
  <c r="G1666" i="1"/>
  <c r="H1670" i="1"/>
  <c r="G1670" i="1"/>
  <c r="H1674" i="1"/>
  <c r="G1674" i="1"/>
  <c r="H1678" i="1"/>
  <c r="G1678" i="1"/>
  <c r="H1682" i="1"/>
  <c r="G1682" i="1"/>
  <c r="H1686" i="1"/>
  <c r="G1686" i="1"/>
  <c r="D82" i="4"/>
  <c r="F91" i="4"/>
  <c r="F178" i="4"/>
  <c r="D164" i="4"/>
  <c r="F189" i="4"/>
  <c r="E230" i="4"/>
  <c r="D226" i="1" s="1"/>
  <c r="D308" i="4"/>
  <c r="F322" i="4"/>
  <c r="D321" i="4"/>
  <c r="F426" i="4"/>
  <c r="D647" i="4"/>
  <c r="G198" i="9"/>
  <c r="E198" i="9" s="1"/>
  <c r="B198" i="9" s="1"/>
  <c r="F581" i="4"/>
  <c r="D571" i="4"/>
  <c r="F585" i="4"/>
  <c r="D584" i="4"/>
  <c r="E6" i="5"/>
  <c r="I21" i="3"/>
  <c r="E251" i="5"/>
  <c r="D255" i="5"/>
  <c r="J1566" i="1"/>
  <c r="J1570" i="1"/>
  <c r="J1576" i="1"/>
  <c r="J1581" i="1"/>
  <c r="F77" i="4"/>
  <c r="D49" i="4"/>
  <c r="F135" i="4"/>
  <c r="D134" i="4"/>
  <c r="F203" i="4"/>
  <c r="D202" i="4"/>
  <c r="E648" i="4"/>
  <c r="D642" i="1" s="1"/>
  <c r="E647" i="4"/>
  <c r="D641" i="1" s="1"/>
  <c r="F431" i="4"/>
  <c r="F467" i="4"/>
  <c r="D466" i="4"/>
  <c r="D430" i="4" s="1"/>
  <c r="G156" i="9"/>
  <c r="E156" i="9" s="1"/>
  <c r="B156" i="9" s="1"/>
  <c r="F607" i="4"/>
  <c r="D274" i="5"/>
  <c r="F277" i="5"/>
  <c r="C25" i="1"/>
  <c r="C73" i="1"/>
  <c r="C131" i="1"/>
  <c r="C199" i="1"/>
  <c r="D190" i="1"/>
  <c r="D218" i="1"/>
  <c r="D322" i="1"/>
  <c r="D350" i="1"/>
  <c r="D422" i="1"/>
  <c r="D474" i="1"/>
  <c r="D486" i="1"/>
  <c r="D588" i="1"/>
  <c r="D1074" i="1"/>
  <c r="D1075" i="1"/>
  <c r="D1076" i="1"/>
  <c r="J1541" i="1"/>
  <c r="J1543" i="1"/>
  <c r="J1545" i="1"/>
  <c r="G1549" i="1"/>
  <c r="I1549" i="1" s="1"/>
  <c r="G1551" i="1"/>
  <c r="I1551" i="1" s="1"/>
  <c r="G1553" i="1"/>
  <c r="I1553" i="1" s="1"/>
  <c r="G1555" i="1"/>
  <c r="G1556" i="1"/>
  <c r="G1557" i="1"/>
  <c r="I1557" i="1" s="1"/>
  <c r="G1559" i="1"/>
  <c r="I1559" i="1" s="1"/>
  <c r="G1561" i="1"/>
  <c r="I1561" i="1" s="1"/>
  <c r="J1562" i="1"/>
  <c r="H1564" i="1"/>
  <c r="I1564" i="1" s="1"/>
  <c r="J1564" i="1"/>
  <c r="H1565" i="1"/>
  <c r="G1566" i="1"/>
  <c r="I1566" i="1" s="1"/>
  <c r="H1568" i="1"/>
  <c r="I1568" i="1" s="1"/>
  <c r="J1568" i="1"/>
  <c r="H1569" i="1"/>
  <c r="G1570" i="1"/>
  <c r="I1570" i="1" s="1"/>
  <c r="H1574" i="1"/>
  <c r="I1574" i="1" s="1"/>
  <c r="J1574" i="1"/>
  <c r="H1575" i="1"/>
  <c r="G1576" i="1"/>
  <c r="I1576" i="1" s="1"/>
  <c r="H1579" i="1"/>
  <c r="I1579" i="1" s="1"/>
  <c r="J1579" i="1"/>
  <c r="H1580" i="1"/>
  <c r="G1581" i="1"/>
  <c r="I1581" i="1" s="1"/>
  <c r="H1582" i="1"/>
  <c r="G1587" i="1"/>
  <c r="H1590" i="1"/>
  <c r="G1595" i="1"/>
  <c r="H1598" i="1"/>
  <c r="G1600" i="1"/>
  <c r="G1603" i="1"/>
  <c r="H1606" i="1"/>
  <c r="G1608" i="1"/>
  <c r="G1611" i="1"/>
  <c r="H1614" i="1"/>
  <c r="G1616" i="1"/>
  <c r="F17" i="4"/>
  <c r="D7" i="4"/>
  <c r="D221" i="4"/>
  <c r="F263" i="4"/>
  <c r="D262" i="4"/>
  <c r="E308" i="4"/>
  <c r="F374" i="4"/>
  <c r="D373" i="4"/>
  <c r="D360" i="4" s="1"/>
  <c r="E431" i="4"/>
  <c r="F537" i="4"/>
  <c r="D536" i="4"/>
  <c r="E629" i="4"/>
  <c r="D623" i="1" s="1"/>
  <c r="H32" i="3"/>
  <c r="H1563" i="1"/>
  <c r="G1623" i="1"/>
  <c r="H1626" i="1"/>
  <c r="G1631" i="1"/>
  <c r="H1634" i="1"/>
  <c r="G1639" i="1"/>
  <c r="H1642" i="1"/>
  <c r="G1647" i="1"/>
  <c r="H1650" i="1"/>
  <c r="G1655" i="1"/>
  <c r="H1658" i="1"/>
  <c r="F106" i="4"/>
  <c r="F194" i="4"/>
  <c r="D230" i="4"/>
  <c r="F237" i="4"/>
  <c r="E418" i="4"/>
  <c r="D413" i="1" s="1"/>
  <c r="D522" i="4"/>
  <c r="D597" i="4"/>
  <c r="G314" i="9"/>
  <c r="E314" i="9" s="1"/>
  <c r="B314" i="9" s="1"/>
  <c r="F89" i="5"/>
  <c r="D88" i="5"/>
  <c r="F114" i="6"/>
  <c r="H29" i="3"/>
  <c r="G202" i="9"/>
  <c r="E202" i="9" s="1"/>
  <c r="B202" i="9" s="1"/>
  <c r="G195" i="9"/>
  <c r="E195" i="9" s="1"/>
  <c r="B195" i="9" s="1"/>
  <c r="G336" i="9"/>
  <c r="E336" i="9" s="1"/>
  <c r="B336" i="9" s="1"/>
  <c r="F178" i="5"/>
  <c r="H336" i="9"/>
  <c r="E177" i="5"/>
  <c r="F204" i="5"/>
  <c r="D203" i="5"/>
  <c r="E5" i="7"/>
  <c r="F5" i="6"/>
  <c r="E35" i="6"/>
  <c r="D648" i="4"/>
  <c r="G203" i="9"/>
  <c r="E203" i="9" s="1"/>
  <c r="B203" i="9" s="1"/>
  <c r="G205" i="9"/>
  <c r="E205" i="9" s="1"/>
  <c r="B205" i="9" s="1"/>
  <c r="G187" i="9"/>
  <c r="E187" i="9" s="1"/>
  <c r="B187" i="9" s="1"/>
  <c r="F656" i="4"/>
  <c r="D7" i="5"/>
  <c r="F12" i="5"/>
  <c r="G316" i="9"/>
  <c r="E316" i="9" s="1"/>
  <c r="B316" i="9" s="1"/>
  <c r="G315" i="9"/>
  <c r="D147" i="5"/>
  <c r="F150" i="5"/>
  <c r="E141" i="6"/>
  <c r="F130" i="6"/>
  <c r="D129" i="6"/>
  <c r="D44" i="8"/>
  <c r="H19" i="9" s="1"/>
  <c r="E19" i="9" s="1"/>
  <c r="B19" i="9" s="1"/>
  <c r="H316" i="9"/>
  <c r="H315" i="9"/>
  <c r="G339" i="9"/>
  <c r="E339" i="9" s="1"/>
  <c r="B339" i="9" s="1"/>
  <c r="F219" i="5"/>
  <c r="F36" i="6"/>
  <c r="D35" i="6"/>
  <c r="B27" i="9"/>
  <c r="B35" i="9"/>
  <c r="B39" i="9"/>
  <c r="B43" i="9"/>
  <c r="B47" i="9"/>
  <c r="B51" i="9"/>
  <c r="B55" i="9"/>
  <c r="B59" i="9"/>
  <c r="B63" i="9"/>
  <c r="B67" i="9"/>
  <c r="B71" i="9"/>
  <c r="B75" i="9"/>
  <c r="B79" i="9"/>
  <c r="B83" i="9"/>
  <c r="B87" i="9"/>
  <c r="B91" i="9"/>
  <c r="B95" i="9"/>
  <c r="B99" i="9"/>
  <c r="B103" i="9"/>
  <c r="B107" i="9"/>
  <c r="E112" i="9"/>
  <c r="B112" i="9" s="1"/>
  <c r="B117" i="9"/>
  <c r="E128" i="9"/>
  <c r="B128" i="9" s="1"/>
  <c r="G182" i="9"/>
  <c r="E182" i="9" s="1"/>
  <c r="B182" i="9" s="1"/>
  <c r="G186" i="9"/>
  <c r="E186" i="9" s="1"/>
  <c r="B186" i="9" s="1"/>
  <c r="G190" i="9"/>
  <c r="E190" i="9" s="1"/>
  <c r="B190" i="9" s="1"/>
  <c r="G194" i="9"/>
  <c r="E194" i="9" s="1"/>
  <c r="B194" i="9" s="1"/>
  <c r="B296" i="9"/>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1" i="9"/>
  <c r="B111" i="9" s="1"/>
  <c r="B122" i="9"/>
  <c r="E127" i="9"/>
  <c r="B127" i="9" s="1"/>
  <c r="B130" i="9"/>
  <c r="B133" i="9"/>
  <c r="E152" i="9"/>
  <c r="B152" i="9" s="1"/>
  <c r="E168" i="9"/>
  <c r="B168" i="9" s="1"/>
  <c r="E337" i="9"/>
  <c r="B337"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E310" i="9" s="1"/>
  <c r="B310" i="9" s="1"/>
  <c r="H309" i="9"/>
  <c r="G179" i="9"/>
  <c r="G178" i="9"/>
  <c r="E178" i="9" s="1"/>
  <c r="B178" i="9" s="1"/>
  <c r="G177" i="9"/>
  <c r="E177" i="9" s="1"/>
  <c r="B177" i="9" s="1"/>
  <c r="G176" i="9"/>
  <c r="E176" i="9" s="1"/>
  <c r="B176" i="9" s="1"/>
  <c r="G175" i="9"/>
  <c r="E175" i="9" s="1"/>
  <c r="B175" i="9" s="1"/>
  <c r="G174" i="9"/>
  <c r="E174" i="9" s="1"/>
  <c r="B174" i="9" s="1"/>
  <c r="M228" i="9"/>
  <c r="G211" i="9"/>
  <c r="E211" i="9" s="1"/>
  <c r="B211" i="9" s="1"/>
  <c r="G210" i="9"/>
  <c r="E210" i="9" s="1"/>
  <c r="B210" i="9" s="1"/>
  <c r="G209" i="9"/>
  <c r="E209" i="9" s="1"/>
  <c r="B209" i="9" s="1"/>
  <c r="G208" i="9"/>
  <c r="E208" i="9" s="1"/>
  <c r="B208" i="9" s="1"/>
  <c r="L207" i="9"/>
  <c r="F207" i="9" s="1"/>
  <c r="I10" i="9"/>
  <c r="E124" i="9"/>
  <c r="B124" i="9" s="1"/>
  <c r="E132" i="9"/>
  <c r="B132" i="9" s="1"/>
  <c r="E140" i="9"/>
  <c r="B140" i="9" s="1"/>
  <c r="E148" i="9"/>
  <c r="B148" i="9" s="1"/>
  <c r="E164" i="9"/>
  <c r="B164" i="9" s="1"/>
  <c r="E172" i="9"/>
  <c r="B172" i="9" s="1"/>
  <c r="H179" i="9"/>
  <c r="G180" i="9"/>
  <c r="G181" i="9"/>
  <c r="E181" i="9" s="1"/>
  <c r="B181" i="9" s="1"/>
  <c r="G185" i="9"/>
  <c r="E185" i="9" s="1"/>
  <c r="B185" i="9" s="1"/>
  <c r="G189" i="9"/>
  <c r="E189" i="9" s="1"/>
  <c r="B189" i="9" s="1"/>
  <c r="G193" i="9"/>
  <c r="E193" i="9" s="1"/>
  <c r="B193" i="9" s="1"/>
  <c r="G197" i="9"/>
  <c r="E197" i="9" s="1"/>
  <c r="B197" i="9" s="1"/>
  <c r="G201" i="9"/>
  <c r="E201" i="9" s="1"/>
  <c r="B201" i="9" s="1"/>
  <c r="B263" i="9"/>
  <c r="B290" i="9"/>
  <c r="H180" i="9"/>
  <c r="G184" i="9"/>
  <c r="E184" i="9" s="1"/>
  <c r="B184" i="9" s="1"/>
  <c r="G188" i="9"/>
  <c r="E188" i="9" s="1"/>
  <c r="B188" i="9" s="1"/>
  <c r="G192" i="9"/>
  <c r="E192" i="9" s="1"/>
  <c r="B192" i="9" s="1"/>
  <c r="G196" i="9"/>
  <c r="E196" i="9" s="1"/>
  <c r="B196" i="9" s="1"/>
  <c r="G200" i="9"/>
  <c r="E200" i="9" s="1"/>
  <c r="B200" i="9" s="1"/>
  <c r="G204" i="9"/>
  <c r="E204" i="9" s="1"/>
  <c r="B204" i="9" s="1"/>
  <c r="G206" i="9"/>
  <c r="E206" i="9" s="1"/>
  <c r="B206" i="9" s="1"/>
  <c r="F276" i="9"/>
  <c r="B276" i="9" s="1"/>
  <c r="F298" i="9"/>
  <c r="B319" i="9"/>
  <c r="B327" i="9"/>
  <c r="B255" i="9"/>
  <c r="B283" i="9"/>
  <c r="F288" i="9"/>
  <c r="B288" i="9" s="1"/>
  <c r="B305" i="9"/>
  <c r="G269" i="1" l="1"/>
  <c r="H269" i="1"/>
  <c r="H161" i="1"/>
  <c r="G161" i="1"/>
  <c r="D149" i="1"/>
  <c r="F153" i="4"/>
  <c r="G24" i="9"/>
  <c r="H24" i="9"/>
  <c r="E24" i="9" s="1"/>
  <c r="E6" i="4"/>
  <c r="E422" i="4" s="1"/>
  <c r="G102" i="1"/>
  <c r="H102" i="1"/>
  <c r="D418" i="4"/>
  <c r="F360" i="4"/>
  <c r="C355" i="1"/>
  <c r="F430" i="4"/>
  <c r="C424" i="1"/>
  <c r="E179" i="9"/>
  <c r="B179" i="9" s="1"/>
  <c r="E309" i="9"/>
  <c r="B309" i="9" s="1"/>
  <c r="E315" i="9"/>
  <c r="B315" i="9" s="1"/>
  <c r="F648" i="4"/>
  <c r="C642" i="1"/>
  <c r="D141" i="6"/>
  <c r="G347" i="9" s="1"/>
  <c r="E347" i="9" s="1"/>
  <c r="I32" i="3"/>
  <c r="D1538" i="1"/>
  <c r="F88" i="5"/>
  <c r="D69" i="5"/>
  <c r="C1093" i="1"/>
  <c r="F522" i="4"/>
  <c r="C516" i="1"/>
  <c r="F536" i="4"/>
  <c r="D535" i="4"/>
  <c r="C530" i="1"/>
  <c r="G1076" i="1"/>
  <c r="H1076" i="1"/>
  <c r="G486" i="1"/>
  <c r="H486" i="1"/>
  <c r="G322" i="1"/>
  <c r="H322" i="1"/>
  <c r="G131" i="1"/>
  <c r="H131" i="1"/>
  <c r="F274" i="5"/>
  <c r="C1278" i="1"/>
  <c r="I24" i="3"/>
  <c r="D1255" i="1"/>
  <c r="E535" i="4"/>
  <c r="D152" i="4"/>
  <c r="F164" i="4"/>
  <c r="C160" i="1"/>
  <c r="I16" i="3"/>
  <c r="I1569" i="1"/>
  <c r="G1424" i="1"/>
  <c r="H1424" i="1"/>
  <c r="G523" i="1"/>
  <c r="H523" i="1"/>
  <c r="E152" i="4"/>
  <c r="K1480" i="9"/>
  <c r="G343" i="9"/>
  <c r="E343" i="9" s="1"/>
  <c r="B343" i="9" s="1"/>
  <c r="C1621" i="1"/>
  <c r="I38" i="3"/>
  <c r="I30" i="3"/>
  <c r="D1537" i="1"/>
  <c r="G338" i="9"/>
  <c r="E338" i="9" s="1"/>
  <c r="B338" i="9" s="1"/>
  <c r="F203" i="5"/>
  <c r="C1207" i="1"/>
  <c r="D177" i="5"/>
  <c r="F221" i="4"/>
  <c r="C217" i="1"/>
  <c r="G1075" i="1"/>
  <c r="H1075" i="1"/>
  <c r="G474" i="1"/>
  <c r="H474" i="1"/>
  <c r="G218" i="1"/>
  <c r="H218" i="1"/>
  <c r="G73" i="1"/>
  <c r="H73" i="1"/>
  <c r="F202" i="4"/>
  <c r="C198" i="1"/>
  <c r="F49" i="4"/>
  <c r="C45" i="1"/>
  <c r="F571" i="4"/>
  <c r="C565" i="1"/>
  <c r="F647" i="4"/>
  <c r="C641" i="1"/>
  <c r="D417" i="4"/>
  <c r="F308" i="4"/>
  <c r="C303" i="1"/>
  <c r="I1565" i="1"/>
  <c r="G405" i="1"/>
  <c r="H405" i="1"/>
  <c r="E180" i="9"/>
  <c r="B180" i="9" s="1"/>
  <c r="B207" i="9"/>
  <c r="G342" i="9"/>
  <c r="E342" i="9" s="1"/>
  <c r="I27" i="3"/>
  <c r="D1431" i="1"/>
  <c r="G345" i="9"/>
  <c r="E345" i="9" s="1"/>
  <c r="E430" i="4"/>
  <c r="D425" i="1"/>
  <c r="D303" i="1"/>
  <c r="E417" i="4"/>
  <c r="D412" i="1" s="1"/>
  <c r="D6" i="4"/>
  <c r="F7" i="4"/>
  <c r="C3" i="1"/>
  <c r="G422" i="1"/>
  <c r="H422" i="1"/>
  <c r="G190" i="1"/>
  <c r="H190" i="1"/>
  <c r="G25" i="1"/>
  <c r="H25" i="1"/>
  <c r="D1011" i="1"/>
  <c r="I1580" i="1"/>
  <c r="G1264" i="1"/>
  <c r="H1264" i="1"/>
  <c r="G393" i="1"/>
  <c r="H393" i="1"/>
  <c r="F228" i="9"/>
  <c r="B228" i="9" s="1"/>
  <c r="H27" i="3"/>
  <c r="F35" i="6"/>
  <c r="C1431" i="1"/>
  <c r="F129" i="6"/>
  <c r="C1525" i="1"/>
  <c r="F147" i="5"/>
  <c r="C1152" i="1"/>
  <c r="D6" i="5"/>
  <c r="H21" i="3"/>
  <c r="F7" i="5"/>
  <c r="C1012" i="1"/>
  <c r="E176" i="5"/>
  <c r="D1180" i="1" s="1"/>
  <c r="I23" i="3"/>
  <c r="D1181" i="1"/>
  <c r="F597" i="4"/>
  <c r="C591" i="1"/>
  <c r="F230" i="4"/>
  <c r="C226" i="1"/>
  <c r="G623" i="1"/>
  <c r="H623" i="1"/>
  <c r="F373" i="4"/>
  <c r="C368" i="1"/>
  <c r="F262" i="4"/>
  <c r="C258" i="1"/>
  <c r="G588" i="1"/>
  <c r="H588" i="1"/>
  <c r="G350" i="1"/>
  <c r="H350" i="1"/>
  <c r="G199" i="1"/>
  <c r="H199" i="1"/>
  <c r="F466" i="4"/>
  <c r="C460" i="1"/>
  <c r="F134" i="4"/>
  <c r="C130" i="1"/>
  <c r="F255" i="5"/>
  <c r="D251" i="5"/>
  <c r="C1259" i="1"/>
  <c r="F584" i="4"/>
  <c r="C578" i="1"/>
  <c r="F321" i="4"/>
  <c r="C316" i="1"/>
  <c r="F82" i="4"/>
  <c r="C78" i="1"/>
  <c r="I1575" i="1"/>
  <c r="G1485" i="1"/>
  <c r="H1485" i="1"/>
  <c r="G539" i="1"/>
  <c r="H539" i="1"/>
  <c r="G356" i="1"/>
  <c r="H356" i="1"/>
  <c r="H149" i="1" l="1"/>
  <c r="G149" i="1"/>
  <c r="D2" i="1"/>
  <c r="E346" i="9"/>
  <c r="B347" i="9"/>
  <c r="F251" i="5"/>
  <c r="H24" i="3"/>
  <c r="C1255" i="1"/>
  <c r="F6" i="5"/>
  <c r="C1011" i="1"/>
  <c r="G78" i="1"/>
  <c r="H78" i="1"/>
  <c r="G578" i="1"/>
  <c r="H578" i="1"/>
  <c r="G1012" i="1"/>
  <c r="H1012" i="1"/>
  <c r="G1152" i="1"/>
  <c r="H1152" i="1"/>
  <c r="G1431" i="1"/>
  <c r="H1431" i="1"/>
  <c r="B345" i="9"/>
  <c r="E344" i="9"/>
  <c r="I10" i="3" s="1"/>
  <c r="E341" i="9"/>
  <c r="B342" i="9"/>
  <c r="F417" i="4"/>
  <c r="C412" i="1"/>
  <c r="G1207" i="1"/>
  <c r="H1207" i="1"/>
  <c r="E643" i="4"/>
  <c r="D417" i="1"/>
  <c r="D640" i="4"/>
  <c r="F535" i="4"/>
  <c r="C529" i="1"/>
  <c r="G1093" i="1"/>
  <c r="H1093" i="1"/>
  <c r="G460" i="1"/>
  <c r="H460" i="1"/>
  <c r="G368" i="1"/>
  <c r="H368" i="1"/>
  <c r="G226" i="1"/>
  <c r="H226" i="1"/>
  <c r="G3" i="1"/>
  <c r="H3" i="1"/>
  <c r="B24" i="9"/>
  <c r="G641" i="1"/>
  <c r="H641" i="1"/>
  <c r="G45" i="1"/>
  <c r="H45" i="1"/>
  <c r="G217" i="1"/>
  <c r="H217" i="1"/>
  <c r="E299" i="4"/>
  <c r="I17" i="3"/>
  <c r="D148" i="1"/>
  <c r="D299" i="4"/>
  <c r="D300" i="4" s="1"/>
  <c r="F152" i="4"/>
  <c r="H17" i="3"/>
  <c r="C148" i="1"/>
  <c r="G1278" i="1"/>
  <c r="H1278" i="1"/>
  <c r="F69" i="5"/>
  <c r="H22" i="3"/>
  <c r="C1074" i="1"/>
  <c r="F141" i="6"/>
  <c r="H30" i="3"/>
  <c r="C1537" i="1"/>
  <c r="H9" i="3" s="1"/>
  <c r="D639" i="4"/>
  <c r="G355" i="1"/>
  <c r="H355" i="1"/>
  <c r="G130" i="1"/>
  <c r="H130" i="1"/>
  <c r="G316" i="1"/>
  <c r="H316" i="1"/>
  <c r="G1259" i="1"/>
  <c r="H1259" i="1"/>
  <c r="G1525" i="1"/>
  <c r="H1525" i="1"/>
  <c r="H299" i="9"/>
  <c r="H425" i="1"/>
  <c r="G425" i="1"/>
  <c r="G303" i="1"/>
  <c r="H303" i="1"/>
  <c r="H1621" i="1"/>
  <c r="G1621" i="1"/>
  <c r="H11" i="3"/>
  <c r="E640" i="4"/>
  <c r="D634" i="1" s="1"/>
  <c r="D529" i="1"/>
  <c r="G516" i="1"/>
  <c r="H516" i="1"/>
  <c r="G642" i="1"/>
  <c r="H642" i="1"/>
  <c r="G258" i="1"/>
  <c r="H258" i="1"/>
  <c r="G591" i="1"/>
  <c r="H591" i="1"/>
  <c r="F6" i="4"/>
  <c r="H16" i="3"/>
  <c r="D422" i="4"/>
  <c r="C2" i="1"/>
  <c r="E639" i="4"/>
  <c r="D633" i="1" s="1"/>
  <c r="D424" i="1"/>
  <c r="G424" i="1" s="1"/>
  <c r="G565" i="1"/>
  <c r="H565" i="1"/>
  <c r="G198" i="1"/>
  <c r="H198" i="1"/>
  <c r="D176" i="5"/>
  <c r="H23" i="3"/>
  <c r="F177" i="5"/>
  <c r="C1181" i="1"/>
  <c r="G160" i="1"/>
  <c r="H160" i="1"/>
  <c r="G530" i="1"/>
  <c r="H530" i="1"/>
  <c r="G1538" i="1"/>
  <c r="H1538" i="1"/>
  <c r="F418" i="4"/>
  <c r="C413" i="1"/>
  <c r="K3" i="9" l="1"/>
  <c r="I9" i="3"/>
  <c r="C296" i="1"/>
  <c r="F639" i="4"/>
  <c r="C633" i="1"/>
  <c r="G2" i="1"/>
  <c r="H2" i="1"/>
  <c r="N3" i="9"/>
  <c r="I11" i="3"/>
  <c r="F640" i="4"/>
  <c r="C634" i="1"/>
  <c r="G413" i="1"/>
  <c r="H413" i="1"/>
  <c r="F176" i="5"/>
  <c r="C1180" i="1"/>
  <c r="D643" i="4"/>
  <c r="F422" i="4"/>
  <c r="C417" i="1"/>
  <c r="E301" i="4"/>
  <c r="D297" i="1" s="1"/>
  <c r="E423" i="4"/>
  <c r="D295" i="1"/>
  <c r="E300" i="4"/>
  <c r="D296" i="1" s="1"/>
  <c r="G299" i="9"/>
  <c r="E299" i="9" s="1"/>
  <c r="G1181" i="1"/>
  <c r="H1181" i="1"/>
  <c r="G1074" i="1"/>
  <c r="H1074" i="1"/>
  <c r="D423" i="4"/>
  <c r="D301" i="4"/>
  <c r="F299" i="4"/>
  <c r="C295" i="1"/>
  <c r="H424" i="1"/>
  <c r="G529" i="1"/>
  <c r="H529" i="1"/>
  <c r="D637" i="1"/>
  <c r="G412" i="1"/>
  <c r="H412" i="1"/>
  <c r="G306" i="9"/>
  <c r="E306" i="9" s="1"/>
  <c r="B306" i="9" s="1"/>
  <c r="G1537" i="1"/>
  <c r="H1537" i="1"/>
  <c r="G148" i="1"/>
  <c r="H148" i="1"/>
  <c r="H8" i="3"/>
  <c r="G1011" i="1"/>
  <c r="H1011" i="1"/>
  <c r="G1255" i="1"/>
  <c r="H1255" i="1"/>
  <c r="M3" i="9" l="1"/>
  <c r="G296" i="1"/>
  <c r="H296" i="1"/>
  <c r="D644" i="4"/>
  <c r="D645" i="4" s="1"/>
  <c r="D425" i="4"/>
  <c r="F423" i="4"/>
  <c r="C418" i="1"/>
  <c r="G20" i="9"/>
  <c r="E425" i="4"/>
  <c r="D420" i="1" s="1"/>
  <c r="E644" i="4"/>
  <c r="H20" i="9"/>
  <c r="D418" i="1"/>
  <c r="E424" i="4"/>
  <c r="D419" i="1" s="1"/>
  <c r="D424" i="4"/>
  <c r="G295" i="1"/>
  <c r="H295" i="1"/>
  <c r="B299" i="9"/>
  <c r="F643" i="4"/>
  <c r="C637" i="1"/>
  <c r="G633" i="1"/>
  <c r="H633" i="1"/>
  <c r="F300" i="4"/>
  <c r="G417" i="1"/>
  <c r="H417" i="1"/>
  <c r="G1180" i="1"/>
  <c r="H1180" i="1"/>
  <c r="G634" i="1"/>
  <c r="H634" i="1"/>
  <c r="F301" i="4"/>
  <c r="C297" i="1"/>
  <c r="E20" i="9" l="1"/>
  <c r="B20" i="9" s="1"/>
  <c r="C639" i="1"/>
  <c r="G637" i="1"/>
  <c r="H637" i="1"/>
  <c r="G297" i="1"/>
  <c r="H297" i="1"/>
  <c r="G418" i="1"/>
  <c r="H418" i="1"/>
  <c r="F424" i="4"/>
  <c r="C419" i="1"/>
  <c r="E646" i="4"/>
  <c r="D638" i="1"/>
  <c r="E645" i="4"/>
  <c r="F425" i="4"/>
  <c r="C420" i="1"/>
  <c r="F644" i="4"/>
  <c r="D646" i="4"/>
  <c r="C638" i="1"/>
  <c r="G334" i="9"/>
  <c r="E334" i="9" s="1"/>
  <c r="H334" i="9"/>
  <c r="G297" i="9" l="1"/>
  <c r="E297" i="9" s="1"/>
  <c r="B297" i="9" s="1"/>
  <c r="G638" i="1"/>
  <c r="H638" i="1"/>
  <c r="G419" i="1"/>
  <c r="H419" i="1"/>
  <c r="F646" i="4"/>
  <c r="D650" i="4"/>
  <c r="C640" i="1"/>
  <c r="E649" i="4"/>
  <c r="D639" i="1"/>
  <c r="H639" i="1" s="1"/>
  <c r="F645" i="4"/>
  <c r="B334" i="9"/>
  <c r="E298" i="9"/>
  <c r="I8" i="3" s="1"/>
  <c r="G420" i="1"/>
  <c r="H420" i="1"/>
  <c r="E650" i="4"/>
  <c r="D640" i="1"/>
  <c r="D649" i="4"/>
  <c r="G639" i="1" l="1"/>
  <c r="F650" i="4"/>
  <c r="H19" i="3"/>
  <c r="C644" i="1"/>
  <c r="F649" i="4"/>
  <c r="H18" i="3"/>
  <c r="C643" i="1"/>
  <c r="I18" i="3"/>
  <c r="D643" i="1"/>
  <c r="I19" i="3"/>
  <c r="D644" i="1"/>
  <c r="G640" i="1"/>
  <c r="H640" i="1"/>
  <c r="G643" i="1" l="1"/>
  <c r="H643" i="1"/>
  <c r="H7" i="3"/>
  <c r="G644" i="1"/>
  <c r="H644" i="1"/>
  <c r="J3" i="9" l="1"/>
  <c r="H295" i="9" l="1"/>
  <c r="G295" i="9"/>
  <c r="L293" i="9"/>
  <c r="F293" i="9" s="1"/>
  <c r="H18" i="9"/>
  <c r="G18" i="9"/>
  <c r="I12" i="9"/>
  <c r="K10" i="9"/>
  <c r="H22" i="9"/>
  <c r="M15" i="9"/>
  <c r="J7" i="9"/>
  <c r="G16" i="9"/>
  <c r="G21" i="9"/>
  <c r="L15" i="9"/>
  <c r="I13" i="9"/>
  <c r="I6" i="9"/>
  <c r="K12" i="9"/>
  <c r="K13" i="9"/>
  <c r="K7" i="9"/>
  <c r="K6" i="9"/>
  <c r="I17" i="9"/>
  <c r="G17" i="9"/>
  <c r="I5" i="9"/>
  <c r="G15" i="9"/>
  <c r="K8" i="9"/>
  <c r="J13" i="9"/>
  <c r="K9" i="9"/>
  <c r="J10" i="9"/>
  <c r="H21" i="9"/>
  <c r="I9" i="9"/>
  <c r="I8" i="9"/>
  <c r="H17" i="9"/>
  <c r="L16" i="9"/>
  <c r="J8" i="9"/>
  <c r="H16" i="9"/>
  <c r="J9" i="9"/>
  <c r="K5" i="9"/>
  <c r="J12" i="9"/>
  <c r="J11" i="9"/>
  <c r="G22" i="9"/>
  <c r="M16" i="9"/>
  <c r="H15" i="9"/>
  <c r="K11" i="9"/>
  <c r="J17" i="9"/>
  <c r="J5" i="9"/>
  <c r="J6" i="9"/>
  <c r="I11" i="9"/>
  <c r="I7" i="9"/>
  <c r="F15" i="9" l="1"/>
  <c r="E11" i="9"/>
  <c r="B11" i="9" s="1"/>
  <c r="E10" i="9"/>
  <c r="B10" i="9" s="1"/>
  <c r="E22" i="9"/>
  <c r="B22" i="9" s="1"/>
  <c r="E295" i="9"/>
  <c r="B295" i="9" s="1"/>
  <c r="E18" i="9"/>
  <c r="B18" i="9" s="1"/>
  <c r="E8" i="9"/>
  <c r="B8" i="9" s="1"/>
  <c r="E5" i="9"/>
  <c r="B5" i="9" s="1"/>
  <c r="E13" i="9"/>
  <c r="B13" i="9" s="1"/>
  <c r="E7" i="9"/>
  <c r="B7" i="9" s="1"/>
  <c r="F16" i="9"/>
  <c r="E21" i="9"/>
  <c r="B21" i="9" s="1"/>
  <c r="E15" i="9"/>
  <c r="E6" i="9"/>
  <c r="B6" i="9" s="1"/>
  <c r="E16" i="9"/>
  <c r="B16" i="9" s="1"/>
  <c r="B293" i="9"/>
  <c r="F23" i="9"/>
  <c r="E12" i="9"/>
  <c r="B12" i="9" s="1"/>
  <c r="E9" i="9"/>
  <c r="B9" i="9" s="1"/>
  <c r="E17" i="9"/>
  <c r="B17" i="9" s="1"/>
  <c r="F14" i="9" l="1"/>
  <c r="E23" i="9"/>
  <c r="I7" i="3" s="1"/>
  <c r="B15" i="9"/>
  <c r="E14" i="9"/>
  <c r="I12" i="3" s="1"/>
  <c r="F3"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<sst xmlns="http://schemas.openxmlformats.org/spreadsheetml/2006/main" count="4719" uniqueCount="3650">
  <si>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</si>
  <si>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</si>
  <si>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</si>
  <si>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</si>
  <si>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</si>
  <si>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</si>
  <si>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</si>
  <si>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</si>
  <si>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</si>
  <si>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</si>
  <si>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</si>
  <si>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</si>
  <si>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</si>
  <si>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</si>
  <si>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</si>
  <si>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</si>
  <si>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</si>
  <si>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</si>
  <si>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</si>
  <si>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</si>
  <si>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</si>
  <si>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</si>
  <si>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</si>
  <si>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</si>
  <si>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</si>
  <si>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</si>
  <si>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</si>
  <si>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</si>
  <si>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</si>
  <si>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</si>
  <si>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</si>
  <si>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KLANA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</si>
  <si>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</si>
  <si>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</si>
  <si>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</si>
  <si>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</si>
  <si>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</si>
  <si>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</si>
  <si>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</si>
  <si>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</si>
  <si>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</si>
  <si>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</si>
  <si>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</si>
  <si>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</si>
  <si>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</si>
  <si>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</si>
  <si>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</si>
  <si>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</si>
  <si>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</si>
  <si>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</si>
  <si>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</si>
  <si>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</si>
  <si>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</si>
  <si>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</si>
  <si>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</si>
  <si>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</si>
  <si>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11308 - OSNOVNA ŠKOLA KLANA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</si>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</sst>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382915.07</v>
      </c>
      <c r="D2" s="6">
        <f>'PR-RAS'!E6</f>
        <v>464535.27</v>
      </c>
      <c r="E2" s="6">
        <v>0</v>
      </c>
      <c r="F2" s="6">
        <v>0</v>
      </c>
      <c r="G2" s="7">
        <f t="shared" ref="G2:G274" si="0">(B2/1000)*(C2*1+D2*2)</f>
        <v>1311.9856100000002</v>
      </c>
      <c r="H2" s="7">
        <f t="shared" ref="H2:H274" si="1">ABS(C2-ROUND(C2,0))+ABS(D2-ROUND(D2,0))</f>
        <v>0.34000000002561137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333747.62</v>
      </c>
      <c r="D45" s="1">
        <f>'PR-RAS'!E49</f>
        <v>396968.79</v>
      </c>
      <c r="E45" s="1">
        <v>0</v>
      </c>
      <c r="F45" s="1">
        <v>0</v>
      </c>
      <c r="G45" s="2">
        <f t="shared" si="0"/>
        <v>49618.148799999995</v>
      </c>
      <c r="H45" s="2">
        <f t="shared" si="1"/>
        <v>0.59000000002561137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333747.62</v>
      </c>
      <c r="D64" s="1">
        <f>'PR-RAS'!E68</f>
        <v>396968.79</v>
      </c>
      <c r="E64" s="1">
        <v>0</v>
      </c>
      <c r="F64" s="1">
        <v>0</v>
      </c>
      <c r="G64" s="2">
        <f t="shared" si="0"/>
        <v>71044.167600000001</v>
      </c>
      <c r="H64" s="2">
        <f t="shared" si="1"/>
        <v>0.59000000002561137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333709.94</v>
      </c>
      <c r="D65" s="1">
        <f>'PR-RAS'!E69</f>
        <v>396968.79</v>
      </c>
      <c r="E65" s="1">
        <v>0</v>
      </c>
      <c r="F65" s="1">
        <v>0</v>
      </c>
      <c r="G65" s="2">
        <f t="shared" si="0"/>
        <v>72169.441279999999</v>
      </c>
      <c r="H65" s="2">
        <f t="shared" si="1"/>
        <v>0.27000000001862645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37.68</v>
      </c>
      <c r="D66" s="1">
        <f>'PR-RAS'!E70</f>
        <v>0</v>
      </c>
      <c r="E66" s="1">
        <v>0</v>
      </c>
      <c r="F66" s="1">
        <v>0</v>
      </c>
      <c r="G66" s="2">
        <f t="shared" si="0"/>
        <v>2.4492000000000003</v>
      </c>
      <c r="H66" s="2">
        <f t="shared" si="1"/>
        <v>0.32000000000000028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1.46</v>
      </c>
      <c r="D78" s="1">
        <f>'PR-RAS'!E82</f>
        <v>4.6500000000000004</v>
      </c>
      <c r="E78" s="1">
        <v>0</v>
      </c>
      <c r="F78" s="1">
        <v>0</v>
      </c>
      <c r="G78" s="2">
        <f t="shared" si="0"/>
        <v>0.82852000000000015</v>
      </c>
      <c r="H78" s="2">
        <f t="shared" si="1"/>
        <v>0.80999999999999961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1.46</v>
      </c>
      <c r="D79" s="1">
        <f>'PR-RAS'!E83</f>
        <v>4.6500000000000004</v>
      </c>
      <c r="E79" s="1">
        <v>0</v>
      </c>
      <c r="F79" s="1">
        <v>0</v>
      </c>
      <c r="G79" s="2">
        <f t="shared" si="0"/>
        <v>0.83928000000000014</v>
      </c>
      <c r="H79" s="2">
        <f t="shared" si="1"/>
        <v>0.80999999999999961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1.46</v>
      </c>
      <c r="D81" s="1">
        <f>'PR-RAS'!E85</f>
        <v>4.6500000000000004</v>
      </c>
      <c r="E81" s="1">
        <v>0</v>
      </c>
      <c r="F81" s="1">
        <v>0</v>
      </c>
      <c r="G81" s="2">
        <f t="shared" si="0"/>
        <v>0.86080000000000012</v>
      </c>
      <c r="H81" s="2">
        <f t="shared" si="1"/>
        <v>0.80999999999999961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14170.75</v>
      </c>
      <c r="D102" s="1">
        <f>'PR-RAS'!E106</f>
        <v>17935.169999999998</v>
      </c>
      <c r="E102" s="1">
        <v>0</v>
      </c>
      <c r="F102" s="1">
        <v>0</v>
      </c>
      <c r="G102" s="2">
        <f t="shared" si="0"/>
        <v>5054.1500900000001</v>
      </c>
      <c r="H102" s="2">
        <f t="shared" si="1"/>
        <v>0.41999999999825377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14170.75</v>
      </c>
      <c r="D108" s="1">
        <f>'PR-RAS'!E112</f>
        <v>17935.169999999998</v>
      </c>
      <c r="E108" s="1">
        <v>0</v>
      </c>
      <c r="F108" s="1">
        <v>0</v>
      </c>
      <c r="G108" s="2">
        <f t="shared" si="0"/>
        <v>5354.3966299999993</v>
      </c>
      <c r="H108" s="2">
        <f t="shared" si="1"/>
        <v>0.41999999999825377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14170.75</v>
      </c>
      <c r="D113" s="1">
        <f>'PR-RAS'!E117</f>
        <v>17935.169999999998</v>
      </c>
      <c r="E113" s="1">
        <v>0</v>
      </c>
      <c r="F113" s="1">
        <v>0</v>
      </c>
      <c r="G113" s="2">
        <f t="shared" si="0"/>
        <v>5604.6020799999997</v>
      </c>
      <c r="H113" s="2">
        <f t="shared" si="1"/>
        <v>0.41999999999825377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1655</v>
      </c>
      <c r="D121" s="1">
        <f>'PR-RAS'!E125</f>
        <v>2950.7</v>
      </c>
      <c r="E121" s="1">
        <v>0</v>
      </c>
      <c r="F121" s="1">
        <v>0</v>
      </c>
      <c r="G121" s="2">
        <f t="shared" si="0"/>
        <v>906.76799999999992</v>
      </c>
      <c r="H121" s="2">
        <f t="shared" si="1"/>
        <v>0.3000000000001819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625</v>
      </c>
      <c r="D122" s="1">
        <f>'PR-RAS'!E126</f>
        <v>2950.7</v>
      </c>
      <c r="E122" s="1">
        <v>0</v>
      </c>
      <c r="F122" s="1">
        <v>0</v>
      </c>
      <c r="G122" s="2">
        <f t="shared" si="0"/>
        <v>789.69439999999997</v>
      </c>
      <c r="H122" s="2">
        <f t="shared" si="1"/>
        <v>0.3000000000001819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625</v>
      </c>
      <c r="D124" s="1">
        <f>'PR-RAS'!E128</f>
        <v>2950.7</v>
      </c>
      <c r="E124" s="1">
        <v>0</v>
      </c>
      <c r="F124" s="1">
        <v>0</v>
      </c>
      <c r="G124" s="2">
        <f t="shared" si="0"/>
        <v>802.74719999999991</v>
      </c>
      <c r="H124" s="2">
        <f t="shared" si="1"/>
        <v>0.3000000000001819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1030</v>
      </c>
      <c r="D125" s="1">
        <f>'PR-RAS'!E129</f>
        <v>0</v>
      </c>
      <c r="E125" s="1">
        <v>0</v>
      </c>
      <c r="F125" s="1">
        <v>0</v>
      </c>
      <c r="G125" s="2">
        <f t="shared" si="0"/>
        <v>127.72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1030</v>
      </c>
      <c r="D126" s="1">
        <f>'PR-RAS'!E130</f>
        <v>0</v>
      </c>
      <c r="E126" s="1">
        <v>0</v>
      </c>
      <c r="F126" s="1">
        <v>0</v>
      </c>
      <c r="G126" s="2">
        <f t="shared" si="0"/>
        <v>128.75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33340.239999999998</v>
      </c>
      <c r="D130" s="1">
        <f>'PR-RAS'!E134</f>
        <v>46675.96</v>
      </c>
      <c r="E130" s="1">
        <v>0</v>
      </c>
      <c r="F130" s="1">
        <v>0</v>
      </c>
      <c r="G130" s="2">
        <f t="shared" si="0"/>
        <v>16343.288640000001</v>
      </c>
      <c r="H130" s="2">
        <f t="shared" si="1"/>
        <v>0.27999999999883585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33340.239999999998</v>
      </c>
      <c r="D131" s="1">
        <f>'PR-RAS'!E135</f>
        <v>46675.96</v>
      </c>
      <c r="E131" s="1">
        <v>0</v>
      </c>
      <c r="F131" s="1">
        <v>0</v>
      </c>
      <c r="G131" s="2">
        <f t="shared" si="0"/>
        <v>16469.980800000001</v>
      </c>
      <c r="H131" s="2">
        <f t="shared" si="1"/>
        <v>0.27999999999883585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33340.239999999998</v>
      </c>
      <c r="D132" s="1">
        <f>'PR-RAS'!E136</f>
        <v>46675.96</v>
      </c>
      <c r="E132" s="1">
        <v>0</v>
      </c>
      <c r="F132" s="1">
        <v>0</v>
      </c>
      <c r="G132" s="2">
        <f t="shared" si="0"/>
        <v>16596.67296</v>
      </c>
      <c r="H132" s="2">
        <f t="shared" si="1"/>
        <v>0.27999999999883585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375870.38</v>
      </c>
      <c r="D148" s="1">
        <f>'PR-RAS'!E152</f>
        <v>515627.54</v>
      </c>
      <c r="E148" s="1">
        <v>0</v>
      </c>
      <c r="F148" s="1">
        <v>0</v>
      </c>
      <c r="G148" s="2">
        <f t="shared" si="0"/>
        <v>206847.44261999999</v>
      </c>
      <c r="H148" s="2">
        <f t="shared" si="1"/>
        <v>0.84000000002561137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307261.99</v>
      </c>
      <c r="D149" s="1">
        <f>'PR-RAS'!E153</f>
        <v>430421.26</v>
      </c>
      <c r="E149" s="1">
        <v>0</v>
      </c>
      <c r="F149" s="1">
        <v>0</v>
      </c>
      <c r="G149" s="2">
        <f t="shared" si="0"/>
        <v>172879.46747999999</v>
      </c>
      <c r="H149" s="2">
        <f t="shared" si="1"/>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255041.75</v>
      </c>
      <c r="D150" s="1">
        <f>'PR-RAS'!E154</f>
        <v>360106.05</v>
      </c>
      <c r="E150" s="1">
        <v>0</v>
      </c>
      <c r="F150" s="1">
        <v>0</v>
      </c>
      <c r="G150" s="2">
        <f t="shared" si="0"/>
        <v>145312.82364999998</v>
      </c>
      <c r="H150" s="2">
        <f t="shared" si="1"/>
        <v>0.29999999998835847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250651.47</v>
      </c>
      <c r="D151" s="1">
        <f>'PR-RAS'!E155</f>
        <v>352555.22</v>
      </c>
      <c r="E151" s="1">
        <v>0</v>
      </c>
      <c r="F151" s="1">
        <v>0</v>
      </c>
      <c r="G151" s="2">
        <f t="shared" si="0"/>
        <v>143364.28649999999</v>
      </c>
      <c r="H151" s="2">
        <f t="shared" si="1"/>
        <v>0.68999999997322448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4390.28</v>
      </c>
      <c r="D153" s="1">
        <f>'PR-RAS'!E157</f>
        <v>7550.83</v>
      </c>
      <c r="E153" s="1">
        <v>0</v>
      </c>
      <c r="F153" s="1">
        <v>0</v>
      </c>
      <c r="G153" s="2">
        <f t="shared" si="0"/>
        <v>2962.7748799999999</v>
      </c>
      <c r="H153" s="2">
        <f t="shared" si="1"/>
        <v>0.4499999999998181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10244.17</v>
      </c>
      <c r="D155" s="1">
        <f>'PR-RAS'!E159</f>
        <v>11947.89</v>
      </c>
      <c r="E155" s="1">
        <v>0</v>
      </c>
      <c r="F155" s="1">
        <v>0</v>
      </c>
      <c r="G155" s="2">
        <f t="shared" si="0"/>
        <v>5257.5522999999994</v>
      </c>
      <c r="H155" s="2">
        <f t="shared" si="1"/>
        <v>0.28000000000065484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41976.07</v>
      </c>
      <c r="D156" s="1">
        <f>'PR-RAS'!E160</f>
        <v>58367.32</v>
      </c>
      <c r="E156" s="1">
        <v>0</v>
      </c>
      <c r="F156" s="1">
        <v>0</v>
      </c>
      <c r="G156" s="2">
        <f t="shared" si="0"/>
        <v>24600.160049999999</v>
      </c>
      <c r="H156" s="2">
        <f t="shared" si="1"/>
        <v>0.38999999999941792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41976.07</v>
      </c>
      <c r="D158" s="1">
        <f>'PR-RAS'!E162</f>
        <v>58367.32</v>
      </c>
      <c r="E158" s="1">
        <v>0</v>
      </c>
      <c r="F158" s="1">
        <v>0</v>
      </c>
      <c r="G158" s="2">
        <f t="shared" si="0"/>
        <v>24917.581469999997</v>
      </c>
      <c r="H158" s="2">
        <f t="shared" si="1"/>
        <v>0.38999999999941792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68470.58</v>
      </c>
      <c r="D160" s="1">
        <f>'PR-RAS'!E164</f>
        <v>84803.09</v>
      </c>
      <c r="E160" s="1">
        <v>0</v>
      </c>
      <c r="F160" s="1">
        <v>0</v>
      </c>
      <c r="G160" s="2">
        <f t="shared" si="0"/>
        <v>37854.204839999999</v>
      </c>
      <c r="H160" s="2">
        <f t="shared" si="1"/>
        <v>0.50999999999476131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13945.869999999999</v>
      </c>
      <c r="D161" s="1">
        <f>'PR-RAS'!E165</f>
        <v>18419.89</v>
      </c>
      <c r="E161" s="1">
        <v>0</v>
      </c>
      <c r="F161" s="1">
        <v>0</v>
      </c>
      <c r="G161" s="2">
        <f t="shared" si="0"/>
        <v>8125.7039999999988</v>
      </c>
      <c r="H161" s="2">
        <f t="shared" si="1"/>
        <v>0.24000000000160071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2811.59</v>
      </c>
      <c r="D162" s="1">
        <f>'PR-RAS'!E166</f>
        <v>3615.37</v>
      </c>
      <c r="E162" s="1">
        <v>0</v>
      </c>
      <c r="F162" s="1">
        <v>0</v>
      </c>
      <c r="G162" s="2">
        <f t="shared" si="0"/>
        <v>1616.81513</v>
      </c>
      <c r="H162" s="2">
        <f t="shared" si="1"/>
        <v>0.77999999999974534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10561.32</v>
      </c>
      <c r="D163" s="1">
        <f>'PR-RAS'!E167</f>
        <v>13949.52</v>
      </c>
      <c r="E163" s="1">
        <v>0</v>
      </c>
      <c r="F163" s="1">
        <v>0</v>
      </c>
      <c r="G163" s="2">
        <f t="shared" si="0"/>
        <v>6230.5783200000005</v>
      </c>
      <c r="H163" s="2">
        <f t="shared" si="1"/>
        <v>0.7999999999992724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310.95999999999998</v>
      </c>
      <c r="D164" s="1">
        <f>'PR-RAS'!E168</f>
        <v>390</v>
      </c>
      <c r="E164" s="1">
        <v>0</v>
      </c>
      <c r="F164" s="1">
        <v>0</v>
      </c>
      <c r="G164" s="2">
        <f t="shared" si="0"/>
        <v>177.82648</v>
      </c>
      <c r="H164" s="2">
        <f t="shared" si="1"/>
        <v>4.0000000000020464E-2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262</v>
      </c>
      <c r="D165" s="1">
        <f>'PR-RAS'!E169</f>
        <v>465</v>
      </c>
      <c r="E165" s="1">
        <v>0</v>
      </c>
      <c r="F165" s="1">
        <v>0</v>
      </c>
      <c r="G165" s="2">
        <f t="shared" si="0"/>
        <v>195.488</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32233.280000000002</v>
      </c>
      <c r="D166" s="1">
        <f>'PR-RAS'!E170</f>
        <v>38016.929999999993</v>
      </c>
      <c r="E166" s="1">
        <v>0</v>
      </c>
      <c r="F166" s="1">
        <v>0</v>
      </c>
      <c r="G166" s="2">
        <f t="shared" si="0"/>
        <v>17864.078099999999</v>
      </c>
      <c r="H166" s="2">
        <f t="shared" si="1"/>
        <v>0.35000000000945874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4561.88</v>
      </c>
      <c r="D167" s="1">
        <f>'PR-RAS'!E171</f>
        <v>8139.45</v>
      </c>
      <c r="E167" s="1">
        <v>0</v>
      </c>
      <c r="F167" s="1">
        <v>0</v>
      </c>
      <c r="G167" s="2">
        <f t="shared" si="0"/>
        <v>3459.5694800000001</v>
      </c>
      <c r="H167" s="2">
        <f t="shared" si="1"/>
        <v>0.56999999999970896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13623.68</v>
      </c>
      <c r="D168" s="1">
        <f>'PR-RAS'!E172</f>
        <v>15677.74</v>
      </c>
      <c r="E168" s="1">
        <v>0</v>
      </c>
      <c r="F168" s="1">
        <v>0</v>
      </c>
      <c r="G168" s="2">
        <f t="shared" si="0"/>
        <v>7511.5197200000011</v>
      </c>
      <c r="H168" s="2">
        <f t="shared" si="1"/>
        <v>0.57999999999992724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13025.58</v>
      </c>
      <c r="D169" s="1">
        <f>'PR-RAS'!E173</f>
        <v>11967.18</v>
      </c>
      <c r="E169" s="1">
        <v>0</v>
      </c>
      <c r="F169" s="1">
        <v>0</v>
      </c>
      <c r="G169" s="2">
        <f t="shared" si="0"/>
        <v>6209.2699200000006</v>
      </c>
      <c r="H169" s="2">
        <f t="shared" si="1"/>
        <v>0.6000000000003638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536.72</v>
      </c>
      <c r="D170" s="1">
        <f>'PR-RAS'!E174</f>
        <v>1727.03</v>
      </c>
      <c r="E170" s="1">
        <v>0</v>
      </c>
      <c r="F170" s="1">
        <v>0</v>
      </c>
      <c r="G170" s="2">
        <f t="shared" si="0"/>
        <v>674.44182000000001</v>
      </c>
      <c r="H170" s="2">
        <f t="shared" si="1"/>
        <v>0.30999999999994543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385.99</v>
      </c>
      <c r="D171" s="1">
        <f>'PR-RAS'!E175</f>
        <v>231.56</v>
      </c>
      <c r="E171" s="1">
        <v>0</v>
      </c>
      <c r="F171" s="1">
        <v>0</v>
      </c>
      <c r="G171" s="2">
        <f t="shared" si="0"/>
        <v>144.34870000000001</v>
      </c>
      <c r="H171" s="2">
        <f t="shared" si="1"/>
        <v>0.44999999999998863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99.43</v>
      </c>
      <c r="D173" s="1">
        <f>'PR-RAS'!E177</f>
        <v>273.97000000000003</v>
      </c>
      <c r="E173" s="1">
        <v>0</v>
      </c>
      <c r="F173" s="1">
        <v>0</v>
      </c>
      <c r="G173" s="2">
        <f t="shared" si="0"/>
        <v>111.34764000000001</v>
      </c>
      <c r="H173" s="2">
        <f t="shared" si="1"/>
        <v>0.45999999999997954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18872.120000000003</v>
      </c>
      <c r="D174" s="1">
        <f>'PR-RAS'!E178</f>
        <v>24197.24</v>
      </c>
      <c r="E174" s="1">
        <v>0</v>
      </c>
      <c r="F174" s="1">
        <v>0</v>
      </c>
      <c r="G174" s="2">
        <f t="shared" si="0"/>
        <v>11637.121800000001</v>
      </c>
      <c r="H174" s="2">
        <f t="shared" si="1"/>
        <v>0.36000000000422006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3354.12</v>
      </c>
      <c r="D175" s="1">
        <f>'PR-RAS'!E179</f>
        <v>4747.28</v>
      </c>
      <c r="E175" s="1">
        <v>0</v>
      </c>
      <c r="F175" s="1">
        <v>0</v>
      </c>
      <c r="G175" s="2">
        <f t="shared" si="0"/>
        <v>2235.6703199999997</v>
      </c>
      <c r="H175" s="2">
        <f t="shared" si="1"/>
        <v>0.3999999999996362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646.48</v>
      </c>
      <c r="D176" s="1">
        <f>'PR-RAS'!E180</f>
        <v>1791.31</v>
      </c>
      <c r="E176" s="1">
        <v>0</v>
      </c>
      <c r="F176" s="1">
        <v>0</v>
      </c>
      <c r="G176" s="2">
        <f t="shared" si="0"/>
        <v>740.09249999999997</v>
      </c>
      <c r="H176" s="2">
        <f t="shared" si="1"/>
        <v>0.78999999999996362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871.44</v>
      </c>
      <c r="D178" s="1">
        <f>'PR-RAS'!E182</f>
        <v>1008.34</v>
      </c>
      <c r="E178" s="1">
        <v>0</v>
      </c>
      <c r="F178" s="1">
        <v>0</v>
      </c>
      <c r="G178" s="2">
        <f t="shared" si="0"/>
        <v>511.19723999999997</v>
      </c>
      <c r="H178" s="2">
        <f t="shared" si="1"/>
        <v>0.7800000000000864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1589.73</v>
      </c>
      <c r="D180" s="1">
        <f>'PR-RAS'!E184</f>
        <v>573.39</v>
      </c>
      <c r="E180" s="1">
        <v>0</v>
      </c>
      <c r="F180" s="1">
        <v>0</v>
      </c>
      <c r="G180" s="2">
        <f t="shared" si="0"/>
        <v>489.83529000000004</v>
      </c>
      <c r="H180" s="2">
        <f t="shared" si="1"/>
        <v>0.65999999999996817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2197.81</v>
      </c>
      <c r="E181" s="1">
        <v>0</v>
      </c>
      <c r="F181" s="1">
        <v>0</v>
      </c>
      <c r="G181" s="2">
        <f t="shared" si="0"/>
        <v>791.21159999999998</v>
      </c>
      <c r="H181" s="2">
        <f t="shared" si="1"/>
        <v>0.19000000000005457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892.99</v>
      </c>
      <c r="D182" s="1">
        <f>'PR-RAS'!E186</f>
        <v>1755.1</v>
      </c>
      <c r="E182" s="1">
        <v>0</v>
      </c>
      <c r="F182" s="1">
        <v>0</v>
      </c>
      <c r="G182" s="2">
        <f t="shared" si="0"/>
        <v>796.9773899999999</v>
      </c>
      <c r="H182" s="2">
        <f t="shared" si="1"/>
        <v>0.10999999999989996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11517.36</v>
      </c>
      <c r="D183" s="1">
        <f>'PR-RAS'!E187</f>
        <v>12124.01</v>
      </c>
      <c r="E183" s="1">
        <v>0</v>
      </c>
      <c r="F183" s="1">
        <v>0</v>
      </c>
      <c r="G183" s="2">
        <f t="shared" si="0"/>
        <v>6509.2991600000005</v>
      </c>
      <c r="H183" s="2">
        <f t="shared" si="1"/>
        <v>0.37000000000080036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1062.8699999999999</v>
      </c>
      <c r="D184" s="1">
        <f>'PR-RAS'!E188</f>
        <v>1429.04</v>
      </c>
      <c r="E184" s="1">
        <v>0</v>
      </c>
      <c r="F184" s="1">
        <v>0</v>
      </c>
      <c r="G184" s="2">
        <f t="shared" si="0"/>
        <v>717.53384999999992</v>
      </c>
      <c r="H184" s="2">
        <f t="shared" si="1"/>
        <v>0.17000000000007276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2356.4399999999996</v>
      </c>
      <c r="D190" s="1">
        <f>'PR-RAS'!E194</f>
        <v>2739.99</v>
      </c>
      <c r="E190" s="1">
        <v>0</v>
      </c>
      <c r="F190" s="1">
        <v>0</v>
      </c>
      <c r="G190" s="2">
        <f t="shared" si="0"/>
        <v>1481.0833799999998</v>
      </c>
      <c r="H190" s="2">
        <f t="shared" si="1"/>
        <v>0.4499999999998181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199.95</v>
      </c>
      <c r="D193" s="1">
        <f>'PR-RAS'!E197</f>
        <v>0</v>
      </c>
      <c r="E193" s="1">
        <v>0</v>
      </c>
      <c r="F193" s="1">
        <v>0</v>
      </c>
      <c r="G193" s="2">
        <f t="shared" si="0"/>
        <v>38.3904</v>
      </c>
      <c r="H193" s="2">
        <f t="shared" si="1"/>
        <v>5.0000000000011369E-2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133.09</v>
      </c>
      <c r="D194" s="1">
        <f>'PR-RAS'!E198</f>
        <v>150</v>
      </c>
      <c r="E194" s="1">
        <v>0</v>
      </c>
      <c r="F194" s="1">
        <v>0</v>
      </c>
      <c r="G194" s="2">
        <f t="shared" si="0"/>
        <v>83.586370000000002</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1013.18</v>
      </c>
      <c r="D195" s="1">
        <f>'PR-RAS'!E199</f>
        <v>1265.44</v>
      </c>
      <c r="E195" s="1">
        <v>0</v>
      </c>
      <c r="F195" s="1">
        <v>0</v>
      </c>
      <c r="G195" s="2">
        <f t="shared" si="0"/>
        <v>687.54764</v>
      </c>
      <c r="H195" s="2">
        <f t="shared" si="1"/>
        <v>0.62000000000000455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1010.22</v>
      </c>
      <c r="D197" s="1">
        <f>'PR-RAS'!E201</f>
        <v>1324.55</v>
      </c>
      <c r="E197" s="1">
        <v>0</v>
      </c>
      <c r="F197" s="1">
        <v>0</v>
      </c>
      <c r="G197" s="2">
        <f t="shared" si="0"/>
        <v>717.22672</v>
      </c>
      <c r="H197" s="2">
        <f t="shared" si="1"/>
        <v>0.67000000000007276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137.81</v>
      </c>
      <c r="D198" s="1">
        <f>'PR-RAS'!E202</f>
        <v>97.19</v>
      </c>
      <c r="E198" s="1">
        <v>0</v>
      </c>
      <c r="F198" s="1">
        <v>0</v>
      </c>
      <c r="G198" s="2">
        <f t="shared" si="0"/>
        <v>65.441429999999997</v>
      </c>
      <c r="H198" s="2">
        <f t="shared" si="1"/>
        <v>0.37999999999999545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137.81</v>
      </c>
      <c r="D212" s="1">
        <f>'PR-RAS'!E216</f>
        <v>97.19</v>
      </c>
      <c r="E212" s="1">
        <v>0</v>
      </c>
      <c r="F212" s="1">
        <v>0</v>
      </c>
      <c r="G212" s="2">
        <f t="shared" si="0"/>
        <v>70.092089999999999</v>
      </c>
      <c r="H212" s="2">
        <f t="shared" si="1"/>
        <v>0.37999999999999545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135.11000000000001</v>
      </c>
      <c r="D213" s="1">
        <f>'PR-RAS'!E217</f>
        <v>97.19</v>
      </c>
      <c r="E213" s="1">
        <v>0</v>
      </c>
      <c r="F213" s="1">
        <v>0</v>
      </c>
      <c r="G213" s="2">
        <f t="shared" si="0"/>
        <v>69.851879999999994</v>
      </c>
      <c r="H213" s="2">
        <f t="shared" si="1"/>
        <v>0.30000000000001137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v>
      </c>
      <c r="D215" s="1">
        <f>'PR-RAS'!E219</f>
        <v>0</v>
      </c>
      <c r="E215" s="1">
        <v>0</v>
      </c>
      <c r="F215" s="1">
        <v>0</v>
      </c>
      <c r="G215" s="2">
        <f t="shared" si="0"/>
        <v>0.57779999999999998</v>
      </c>
      <c r="H215" s="2">
        <f t="shared" si="1"/>
        <v>0.29999999999999982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306</v>
      </c>
      <c r="E269" s="1">
        <v>0</v>
      </c>
      <c r="F269" s="1">
        <v>0</v>
      </c>
      <c r="G269" s="2">
        <f t="shared" si="0"/>
        <v>164.01600000000002</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306</v>
      </c>
      <c r="E270" s="1">
        <v>0</v>
      </c>
      <c r="F270" s="1">
        <v>0</v>
      </c>
      <c r="G270" s="2">
        <f t="shared" si="0"/>
        <v>164.62800000000001</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306</v>
      </c>
      <c r="E272" s="1">
        <v>0</v>
      </c>
      <c r="F272" s="1">
        <v>0</v>
      </c>
      <c r="G272" s="2">
        <f t="shared" si="0"/>
        <v>165.852</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375870.38</v>
      </c>
      <c r="D295" s="1">
        <f>'PR-RAS'!E299</f>
        <v>515627.54</v>
      </c>
      <c r="E295" s="1">
        <v>0</v>
      </c>
      <c r="F295" s="1">
        <v>0</v>
      </c>
      <c r="G295" s="2">
        <f t="shared" si="12"/>
        <v>413694.88523999997</v>
      </c>
      <c r="H295" s="2">
        <f t="shared" si="13"/>
        <v>0.84000000002561137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7044.6900000000023</v>
      </c>
      <c r="D296" s="1">
        <f>'PR-RAS'!E300</f>
        <v>0</v>
      </c>
      <c r="E296" s="1">
        <v>0</v>
      </c>
      <c r="F296" s="1">
        <v>0</v>
      </c>
      <c r="G296" s="2">
        <f t="shared" si="12"/>
        <v>2078.1835500000007</v>
      </c>
      <c r="H296" s="2">
        <f t="shared" si="13"/>
        <v>0.30999999999767169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51092.26999999996</v>
      </c>
      <c r="E297" s="1">
        <v>0</v>
      </c>
      <c r="F297" s="1">
        <v>0</v>
      </c>
      <c r="G297" s="2">
        <f t="shared" si="12"/>
        <v>30246.623839999975</v>
      </c>
      <c r="H297" s="2">
        <f t="shared" si="13"/>
        <v>0.26999999996041879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6333.84</v>
      </c>
      <c r="D298" s="1">
        <f>'PR-RAS'!E302</f>
        <v>7996.92</v>
      </c>
      <c r="E298" s="1">
        <v>0</v>
      </c>
      <c r="F298" s="1">
        <v>0</v>
      </c>
      <c r="G298" s="2">
        <f t="shared" si="12"/>
        <v>6631.32096</v>
      </c>
      <c r="H298" s="2">
        <f t="shared" si="13"/>
        <v>0.23999999999978172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5523.46</v>
      </c>
      <c r="D300" s="1">
        <f>'PR-RAS'!E304</f>
        <v>58960.25</v>
      </c>
      <c r="E300" s="1">
        <v>0</v>
      </c>
      <c r="F300" s="1">
        <v>0</v>
      </c>
      <c r="G300" s="2">
        <f t="shared" si="12"/>
        <v>36909.744039999998</v>
      </c>
      <c r="H300" s="2">
        <f t="shared" si="13"/>
        <v>0.71000000000003638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258.07</v>
      </c>
      <c r="E301" s="1">
        <v>0</v>
      </c>
      <c r="F301" s="1">
        <v>0</v>
      </c>
      <c r="G301" s="2">
        <f t="shared" si="12"/>
        <v>154.84199999999998</v>
      </c>
      <c r="H301" s="2">
        <f t="shared" si="13"/>
        <v>6.9999999999993179E-2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3503.66</v>
      </c>
      <c r="D355" s="1">
        <f>'PR-RAS'!E360</f>
        <v>7142.0499999999993</v>
      </c>
      <c r="E355" s="1">
        <v>0</v>
      </c>
      <c r="F355" s="1">
        <v>0</v>
      </c>
      <c r="G355" s="2">
        <f t="shared" si="12"/>
        <v>6296.8670399999992</v>
      </c>
      <c r="H355" s="2">
        <f t="shared" si="13"/>
        <v>0.38999999999941792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174.66</v>
      </c>
      <c r="D356" s="1">
        <f>'PR-RAS'!E361</f>
        <v>0</v>
      </c>
      <c r="E356" s="1">
        <v>0</v>
      </c>
      <c r="F356" s="1">
        <v>0</v>
      </c>
      <c r="G356" s="2">
        <f t="shared" si="12"/>
        <v>62.004299999999994</v>
      </c>
      <c r="H356" s="2">
        <f t="shared" si="13"/>
        <v>0.34000000000000341</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174.66</v>
      </c>
      <c r="D361" s="1">
        <f>'PR-RAS'!E366</f>
        <v>0</v>
      </c>
      <c r="E361" s="1">
        <v>0</v>
      </c>
      <c r="F361" s="1">
        <v>0</v>
      </c>
      <c r="G361" s="2">
        <f t="shared" si="12"/>
        <v>62.877599999999994</v>
      </c>
      <c r="H361" s="2">
        <f t="shared" si="13"/>
        <v>0.34000000000000341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174.66</v>
      </c>
      <c r="D364" s="1">
        <f>'PR-RAS'!E369</f>
        <v>0</v>
      </c>
      <c r="E364" s="1">
        <v>0</v>
      </c>
      <c r="F364" s="1">
        <v>0</v>
      </c>
      <c r="G364" s="2">
        <f t="shared" si="12"/>
        <v>63.401579999999996</v>
      </c>
      <c r="H364" s="2">
        <f t="shared" si="13"/>
        <v>0.34000000000000341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3329</v>
      </c>
      <c r="D368" s="1">
        <f>'PR-RAS'!E373</f>
        <v>7142.0499999999993</v>
      </c>
      <c r="E368" s="1">
        <v>0</v>
      </c>
      <c r="F368" s="1">
        <v>0</v>
      </c>
      <c r="G368" s="2">
        <f t="shared" si="12"/>
        <v>6464.0076999999992</v>
      </c>
      <c r="H368" s="2">
        <f t="shared" si="13"/>
        <v>4.9999999999272404E-2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3329</v>
      </c>
      <c r="D374" s="1">
        <f>'PR-RAS'!E379</f>
        <v>7142.0499999999993</v>
      </c>
      <c r="E374" s="1">
        <v>0</v>
      </c>
      <c r="F374" s="1">
        <v>0</v>
      </c>
      <c r="G374" s="2">
        <f t="shared" si="12"/>
        <v>6569.6862999999994</v>
      </c>
      <c r="H374" s="2">
        <f t="shared" si="13"/>
        <v>4.9999999999272404E-2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3329</v>
      </c>
      <c r="D375" s="1">
        <f>'PR-RAS'!E380</f>
        <v>4092.74</v>
      </c>
      <c r="E375" s="1">
        <v>0</v>
      </c>
      <c r="F375" s="1">
        <v>0</v>
      </c>
      <c r="G375" s="2">
        <f t="shared" si="12"/>
        <v>4306.4155199999996</v>
      </c>
      <c r="H375" s="2">
        <f t="shared" si="13"/>
        <v>0.26000000000021828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3049.31</v>
      </c>
      <c r="E380" s="1">
        <v>0</v>
      </c>
      <c r="F380" s="1">
        <v>0</v>
      </c>
      <c r="G380" s="2">
        <f t="shared" si="12"/>
        <v>2311.37698</v>
      </c>
      <c r="H380" s="2">
        <f t="shared" si="13"/>
        <v>0.30999999999994543</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3503.66</v>
      </c>
      <c r="D413" s="1">
        <f>'PR-RAS'!E418</f>
        <v>7142.0499999999993</v>
      </c>
      <c r="E413" s="1">
        <v>0</v>
      </c>
      <c r="F413" s="1">
        <v>0</v>
      </c>
      <c r="G413" s="2">
        <f t="shared" si="12"/>
        <v>7328.5571199999986</v>
      </c>
      <c r="H413" s="2">
        <f t="shared" si="13"/>
        <v>0.38999999999941792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382915.07</v>
      </c>
      <c r="D417" s="1">
        <f>'PR-RAS'!E422</f>
        <v>464535.27</v>
      </c>
      <c r="E417" s="1">
        <v>0</v>
      </c>
      <c r="F417" s="1">
        <v>0</v>
      </c>
      <c r="G417" s="2">
        <f t="shared" si="12"/>
        <v>545786.01376</v>
      </c>
      <c r="H417" s="2">
        <f t="shared" si="13"/>
        <v>0.34000000002561137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379374.04</v>
      </c>
      <c r="D418" s="1">
        <f>'PR-RAS'!E423</f>
        <v>522769.58999999997</v>
      </c>
      <c r="E418" s="1">
        <v>0</v>
      </c>
      <c r="F418" s="1">
        <v>0</v>
      </c>
      <c r="G418" s="2">
        <f t="shared" si="12"/>
        <v>594188.81273999996</v>
      </c>
      <c r="H418" s="2">
        <f t="shared" si="13"/>
        <v>0.45000000001164153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3541.0300000000279</v>
      </c>
      <c r="D419" s="1">
        <f>'PR-RAS'!E424</f>
        <v>0</v>
      </c>
      <c r="E419" s="1">
        <v>0</v>
      </c>
      <c r="F419" s="1">
        <v>0</v>
      </c>
      <c r="G419" s="2">
        <f t="shared" si="12"/>
        <v>1480.1505400000117</v>
      </c>
      <c r="H419" s="2">
        <f t="shared" si="13"/>
        <v>3.0000000027939677E-2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58234.319999999949</v>
      </c>
      <c r="E420" s="1">
        <v>0</v>
      </c>
      <c r="F420" s="1">
        <v>0</v>
      </c>
      <c r="G420" s="2">
        <f t="shared" si="12"/>
        <v>48800.360159999953</v>
      </c>
      <c r="H420" s="2">
        <f t="shared" si="13"/>
        <v>0.31999999994877726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6333.84</v>
      </c>
      <c r="D421" s="1">
        <f>'PR-RAS'!E426</f>
        <v>7996.92</v>
      </c>
      <c r="E421" s="1">
        <v>0</v>
      </c>
      <c r="F421" s="1">
        <v>0</v>
      </c>
      <c r="G421" s="2">
        <f t="shared" si="12"/>
        <v>9377.6255999999994</v>
      </c>
      <c r="H421" s="2">
        <f t="shared" si="13"/>
        <v>0.23999999999978172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5523.46</v>
      </c>
      <c r="D423" s="1">
        <f>'PR-RAS'!E428</f>
        <v>58960.25</v>
      </c>
      <c r="E423" s="1">
        <v>0</v>
      </c>
      <c r="F423" s="1">
        <v>0</v>
      </c>
      <c r="G423" s="2">
        <f t="shared" si="12"/>
        <v>52093.351119999999</v>
      </c>
      <c r="H423" s="2">
        <f t="shared" si="13"/>
        <v>0.71000000000003638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382915.07</v>
      </c>
      <c r="D637" s="1">
        <f>'PR-RAS'!E643</f>
        <v>464535.27</v>
      </c>
      <c r="E637" s="1">
        <v>0</v>
      </c>
      <c r="F637" s="1">
        <v>0</v>
      </c>
      <c r="G637" s="2">
        <f t="shared" si="14"/>
        <v>834422.84796000004</v>
      </c>
      <c r="H637" s="2">
        <f t="shared" si="15"/>
        <v>0.34000000002561137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379374.04</v>
      </c>
      <c r="D638" s="1">
        <f>'PR-RAS'!E644</f>
        <v>522769.58999999997</v>
      </c>
      <c r="E638" s="1">
        <v>0</v>
      </c>
      <c r="F638" s="1">
        <v>0</v>
      </c>
      <c r="G638" s="2">
        <f t="shared" si="14"/>
        <v>907669.72114000004</v>
      </c>
      <c r="H638" s="2">
        <f t="shared" si="15"/>
        <v>0.45000000001164153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3541.0300000000279</v>
      </c>
      <c r="D639" s="1">
        <f>'PR-RAS'!E645</f>
        <v>0</v>
      </c>
      <c r="E639" s="1">
        <v>0</v>
      </c>
      <c r="F639" s="1">
        <v>0</v>
      </c>
      <c r="G639" s="2">
        <f t="shared" si="14"/>
        <v>2259.177140000018</v>
      </c>
      <c r="H639" s="2">
        <f t="shared" si="15"/>
        <v>3.0000000027939677E-2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58234.319999999949</v>
      </c>
      <c r="E640" s="1">
        <v>0</v>
      </c>
      <c r="F640" s="1">
        <v>0</v>
      </c>
      <c r="G640" s="2">
        <f t="shared" si="14"/>
        <v>74423.460959999938</v>
      </c>
      <c r="H640" s="2">
        <f t="shared" si="15"/>
        <v>0.31999999994877726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6333.84</v>
      </c>
      <c r="D641" s="1">
        <f>'PR-RAS'!E647</f>
        <v>7996.92</v>
      </c>
      <c r="E641" s="1">
        <v>0</v>
      </c>
      <c r="F641" s="1">
        <v>0</v>
      </c>
      <c r="G641" s="2">
        <f t="shared" si="14"/>
        <v>14289.715200000001</v>
      </c>
      <c r="H641" s="2">
        <f t="shared" si="15"/>
        <v>0.23999999999978172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9874.8700000000281</v>
      </c>
      <c r="D643" s="1">
        <f>'PR-RAS'!E649</f>
        <v>0</v>
      </c>
      <c r="E643" s="1">
        <v>0</v>
      </c>
      <c r="F643" s="1">
        <v>0</v>
      </c>
      <c r="G643" s="2">
        <f t="shared" si="14"/>
        <v>6339.6665400000184</v>
      </c>
      <c r="H643" s="2">
        <f t="shared" si="15"/>
        <v>0.1299999999719148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50237.399999999951</v>
      </c>
      <c r="E644" s="1">
        <v>0</v>
      </c>
      <c r="F644" s="1">
        <v>0</v>
      </c>
      <c r="G644" s="2">
        <f t="shared" si="14"/>
        <v>64605.296399999941</v>
      </c>
      <c r="H644" s="2">
        <f t="shared" si="15"/>
        <v>0.39999999995052349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50617.32</v>
      </c>
      <c r="D645" s="1">
        <f>'PR-RAS'!E651</f>
        <v>0</v>
      </c>
      <c r="E645" s="1">
        <v>0</v>
      </c>
      <c r="F645" s="1">
        <v>0</v>
      </c>
      <c r="G645" s="2">
        <f t="shared" si="14"/>
        <v>32597.554080000002</v>
      </c>
      <c r="H645" s="2">
        <f t="shared" si="15"/>
        <v>0.31999999999970896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16960.12</v>
      </c>
      <c r="D646" s="1">
        <f>'PR-RAS'!E653</f>
        <v>10474.67</v>
      </c>
      <c r="E646" s="1">
        <v>0</v>
      </c>
      <c r="F646" s="1">
        <v>0</v>
      </c>
      <c r="G646" s="2">
        <f t="shared" si="14"/>
        <v>24451.601699999999</v>
      </c>
      <c r="H646" s="2">
        <f t="shared" si="15"/>
        <v>0.44999999999890861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85920.52</v>
      </c>
      <c r="D647" s="1">
        <f>'PR-RAS'!E654</f>
        <v>113823.81</v>
      </c>
      <c r="E647" s="1">
        <v>0</v>
      </c>
      <c r="F647" s="1">
        <v>0</v>
      </c>
      <c r="G647" s="2">
        <f t="shared" si="14"/>
        <v>202565.01844000001</v>
      </c>
      <c r="H647" s="2">
        <f t="shared" si="15"/>
        <v>0.66999999999825377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95034.49</v>
      </c>
      <c r="D648" s="1">
        <f>'PR-RAS'!E655</f>
        <v>110722.66</v>
      </c>
      <c r="E648" s="1">
        <v>0</v>
      </c>
      <c r="F648" s="1">
        <v>0</v>
      </c>
      <c r="G648" s="2">
        <f t="shared" si="14"/>
        <v>204762.43707000001</v>
      </c>
      <c r="H648" s="2">
        <f t="shared" si="15"/>
        <v>0.83000000000174623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7846.1499999999942</v>
      </c>
      <c r="D649" s="1">
        <f>'PR-RAS'!E656</f>
        <v>13575.819999999992</v>
      </c>
      <c r="E649" s="1">
        <v>0</v>
      </c>
      <c r="F649" s="1">
        <v>0</v>
      </c>
      <c r="G649" s="2">
        <f t="shared" si="14"/>
        <v>22678.567919999987</v>
      </c>
      <c r="H649" s="2">
        <f t="shared" si="15"/>
        <v>0.33000000000174623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30</v>
      </c>
      <c r="D651" s="1">
        <f>'PR-RAS'!E658</f>
        <v>30</v>
      </c>
      <c r="E651" s="1">
        <v>0</v>
      </c>
      <c r="F651" s="1">
        <v>0</v>
      </c>
      <c r="G651" s="2">
        <f t="shared" si="14"/>
        <v>58.5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27</v>
      </c>
      <c r="D653" s="1">
        <f>'PR-RAS'!E660</f>
        <v>27</v>
      </c>
      <c r="E653" s="1">
        <v>0</v>
      </c>
      <c r="F653" s="1">
        <v>0</v>
      </c>
      <c r="G653" s="2">
        <f t="shared" si="14"/>
        <v>52.812000000000005</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310915.8</v>
      </c>
      <c r="D676" s="1">
        <f>'PR-RAS'!E683</f>
        <v>371112</v>
      </c>
      <c r="E676" s="1">
        <v>0</v>
      </c>
      <c r="F676" s="1">
        <v>0</v>
      </c>
      <c r="G676" s="2">
        <f t="shared" si="14"/>
        <v>710869.36500000011</v>
      </c>
      <c r="H676" s="2">
        <f t="shared" si="15"/>
        <v>0.20000000001164153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22794.14</v>
      </c>
      <c r="D677" s="1">
        <f>'PR-RAS'!E684</f>
        <v>25856.79</v>
      </c>
      <c r="E677" s="1">
        <v>0</v>
      </c>
      <c r="F677" s="1">
        <v>0</v>
      </c>
      <c r="G677" s="2">
        <f t="shared" si="14"/>
        <v>50367.218720000004</v>
      </c>
      <c r="H677" s="2">
        <f t="shared" si="15"/>
        <v>0.34999999999854481</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37.68</v>
      </c>
      <c r="D678" s="1">
        <f>'PR-RAS'!E685</f>
        <v>0</v>
      </c>
      <c r="E678" s="1">
        <v>0</v>
      </c>
      <c r="F678" s="1">
        <v>0</v>
      </c>
      <c r="G678" s="2">
        <f t="shared" si="14"/>
        <v>25.509360000000001</v>
      </c>
      <c r="H678" s="2">
        <f t="shared" si="15"/>
        <v>0.32000000000000028</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14058.75</v>
      </c>
      <c r="D717" s="1">
        <f>'PR-RAS'!E724</f>
        <v>17598.169999999998</v>
      </c>
      <c r="E717" s="1">
        <v>0</v>
      </c>
      <c r="F717" s="1">
        <v>0</v>
      </c>
      <c r="G717" s="2">
        <f t="shared" si="14"/>
        <v>35266.644439999996</v>
      </c>
      <c r="H717" s="2">
        <f t="shared" si="15"/>
        <v>0.41999999999825377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10561.32</v>
      </c>
      <c r="D727" s="1">
        <f>'PR-RAS'!E734</f>
        <v>13949.52</v>
      </c>
      <c r="E727" s="1">
        <v>0</v>
      </c>
      <c r="F727" s="1">
        <v>0</v>
      </c>
      <c r="G727" s="2">
        <f t="shared" si="14"/>
        <v>27922.22136</v>
      </c>
      <c r="H727" s="2">
        <f t="shared" si="15"/>
        <v>0.7999999999992724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1477.23</v>
      </c>
      <c r="D729" s="1">
        <f>'PR-RAS'!E736</f>
        <v>75.39</v>
      </c>
      <c r="E729" s="1">
        <v>0</v>
      </c>
      <c r="F729" s="1">
        <v>0</v>
      </c>
      <c r="G729" s="2">
        <f t="shared" si="14"/>
        <v>1185.19128</v>
      </c>
      <c r="H729" s="2">
        <f t="shared" si="15"/>
        <v>0.62000000000001876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2197.81</v>
      </c>
      <c r="E731" s="1">
        <v>0</v>
      </c>
      <c r="F731" s="1">
        <v>0</v>
      </c>
      <c r="G731" s="2">
        <f t="shared" si="14"/>
        <v>3208.8026</v>
      </c>
      <c r="H731" s="2">
        <f t="shared" si="15"/>
        <v>0.19000000000005457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68447.28</v>
      </c>
      <c r="D1582" s="6"/>
      <c r="E1582" s="6">
        <v>0</v>
      </c>
      <c r="F1582" s="6">
        <v>0</v>
      </c>
      <c r="G1582" s="7">
        <f t="shared" ref="G1582:G1686" si="70">B1582/1000*C1582</f>
        <v>68.447280000000006</v>
      </c>
      <c r="H1582" s="7">
        <f t="shared" ref="H1582:H1686" si="71">ABS(C1582-ROUND(C1582,0))</f>
        <v>0.27999999999883585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593524.23</v>
      </c>
      <c r="D1583" s="1">
        <v>0</v>
      </c>
      <c r="E1583" s="1">
        <v>0</v>
      </c>
      <c r="F1583" s="1">
        <v>0</v>
      </c>
      <c r="G1583" s="2">
        <f t="shared" si="70"/>
        <v>1187.04846</v>
      </c>
      <c r="H1583" s="2">
        <f t="shared" si="71"/>
        <v>0.22999999998137355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582979.47</v>
      </c>
      <c r="D1585" s="1">
        <v>0</v>
      </c>
      <c r="E1585" s="1">
        <v>0</v>
      </c>
      <c r="F1585" s="1">
        <v>0</v>
      </c>
      <c r="G1585" s="2">
        <f t="shared" si="70"/>
        <v>2331.91788</v>
      </c>
      <c r="H1585" s="2">
        <f t="shared" si="71"/>
        <v>0.46999999997206032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489774.07</v>
      </c>
      <c r="D1586" s="1">
        <v>0</v>
      </c>
      <c r="E1586" s="1">
        <v>0</v>
      </c>
      <c r="F1586" s="1">
        <v>0</v>
      </c>
      <c r="G1586" s="2">
        <f t="shared" si="70"/>
        <v>2448.8703500000001</v>
      </c>
      <c r="H1586" s="2">
        <f t="shared" si="71"/>
        <v>7.0000000006984919E-2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91456.639999999999</v>
      </c>
      <c r="D1587" s="1">
        <v>0</v>
      </c>
      <c r="E1587" s="1">
        <v>0</v>
      </c>
      <c r="F1587" s="1">
        <v>0</v>
      </c>
      <c r="G1587" s="2">
        <f t="shared" si="70"/>
        <v>548.73983999999996</v>
      </c>
      <c r="H1587" s="2">
        <f t="shared" si="71"/>
        <v>0.36000000000058208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127.7</v>
      </c>
      <c r="D1588" s="1">
        <v>0</v>
      </c>
      <c r="E1588" s="1">
        <v>0</v>
      </c>
      <c r="F1588" s="1">
        <v>0</v>
      </c>
      <c r="G1588" s="2">
        <f t="shared" si="70"/>
        <v>0.89390000000000003</v>
      </c>
      <c r="H1588" s="2">
        <f t="shared" si="71"/>
        <v>0.29999999999999716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306</v>
      </c>
      <c r="D1592" s="1">
        <v>0</v>
      </c>
      <c r="E1592" s="1">
        <v>0</v>
      </c>
      <c r="F1592" s="1">
        <v>0</v>
      </c>
      <c r="G1592" s="2">
        <f t="shared" si="70"/>
        <v>3.3659999999999997</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1315.06</v>
      </c>
      <c r="D1593" s="1">
        <v>0</v>
      </c>
      <c r="E1593" s="1">
        <v>0</v>
      </c>
      <c r="F1593" s="1">
        <v>0</v>
      </c>
      <c r="G1593" s="2">
        <f t="shared" si="70"/>
        <v>15.780720000000001</v>
      </c>
      <c r="H1593" s="2">
        <f t="shared" si="71"/>
        <v>5.999999999994543E-2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10356.549999999999</v>
      </c>
      <c r="D1594" s="1">
        <v>0</v>
      </c>
      <c r="E1594" s="1">
        <v>0</v>
      </c>
      <c r="F1594" s="1">
        <v>0</v>
      </c>
      <c r="G1594" s="2">
        <f t="shared" si="70"/>
        <v>134.63514999999998</v>
      </c>
      <c r="H1594" s="2">
        <f t="shared" si="71"/>
        <v>0.4500000000007276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188.21</v>
      </c>
      <c r="D1601" s="1">
        <v>0</v>
      </c>
      <c r="E1601" s="1">
        <v>0</v>
      </c>
      <c r="F1601" s="1">
        <v>0</v>
      </c>
      <c r="G1601" s="2">
        <f>B1601/1000*C1601</f>
        <v>3.7642000000000002</v>
      </c>
      <c r="H1601" s="2">
        <f>ABS(C1601-ROUND(C1601,0))</f>
        <v>0.21000000000000796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592338.85</v>
      </c>
      <c r="D1602" s="1">
        <v>0</v>
      </c>
      <c r="E1602" s="1">
        <v>0</v>
      </c>
      <c r="F1602" s="1">
        <v>0</v>
      </c>
      <c r="G1602" s="2">
        <f t="shared" si="70"/>
        <v>12439.11585</v>
      </c>
      <c r="H1602" s="2">
        <f t="shared" si="71"/>
        <v>0.15000000002328306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578822.57999999996</v>
      </c>
      <c r="D1604" s="1">
        <v>0</v>
      </c>
      <c r="E1604" s="1">
        <v>0</v>
      </c>
      <c r="F1604" s="1">
        <v>0</v>
      </c>
      <c r="G1604" s="2">
        <f t="shared" si="70"/>
        <v>13312.919339999999</v>
      </c>
      <c r="H1604" s="2">
        <f t="shared" si="71"/>
        <v>0.42000000004190952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488627.98</v>
      </c>
      <c r="D1605" s="1">
        <v>0</v>
      </c>
      <c r="E1605" s="1">
        <v>0</v>
      </c>
      <c r="F1605" s="1">
        <v>0</v>
      </c>
      <c r="G1605" s="2">
        <f t="shared" si="70"/>
        <v>11727.07152</v>
      </c>
      <c r="H1605" s="2">
        <f t="shared" si="71"/>
        <v>2.0000000018626451E-2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88518.79</v>
      </c>
      <c r="D1606" s="1">
        <v>0</v>
      </c>
      <c r="E1606" s="1">
        <v>0</v>
      </c>
      <c r="F1606" s="1">
        <v>0</v>
      </c>
      <c r="G1606" s="2">
        <f t="shared" si="70"/>
        <v>2212.9697499999997</v>
      </c>
      <c r="H1606" s="2">
        <f t="shared" si="71"/>
        <v>0.21000000000640284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140.22999999999999</v>
      </c>
      <c r="D1607" s="1">
        <v>0</v>
      </c>
      <c r="E1607" s="1">
        <v>0</v>
      </c>
      <c r="F1607" s="1">
        <v>0</v>
      </c>
      <c r="G1607" s="2">
        <f t="shared" si="70"/>
        <v>3.6459799999999998</v>
      </c>
      <c r="H1607" s="2">
        <f t="shared" si="71"/>
        <v>0.22999999999998977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306</v>
      </c>
      <c r="D1611" s="1">
        <v>0</v>
      </c>
      <c r="E1611" s="1">
        <v>0</v>
      </c>
      <c r="F1611" s="1">
        <v>0</v>
      </c>
      <c r="G1611" s="2">
        <f t="shared" si="70"/>
        <v>9.18</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1229.58</v>
      </c>
      <c r="D1612" s="1">
        <v>0</v>
      </c>
      <c r="E1612" s="1">
        <v>0</v>
      </c>
      <c r="F1612" s="1">
        <v>0</v>
      </c>
      <c r="G1612" s="2">
        <f t="shared" si="70"/>
        <v>38.116979999999998</v>
      </c>
      <c r="H1612" s="2">
        <f t="shared" si="71"/>
        <v>0.42000000000007276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13328.06</v>
      </c>
      <c r="D1613" s="1">
        <v>0</v>
      </c>
      <c r="E1613" s="1">
        <v>0</v>
      </c>
      <c r="F1613" s="1">
        <v>0</v>
      </c>
      <c r="G1613" s="2">
        <f t="shared" si="70"/>
        <v>426.49791999999997</v>
      </c>
      <c r="H1613" s="2">
        <f t="shared" si="71"/>
        <v>5.9999999999490683E-2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188.21</v>
      </c>
      <c r="D1620" s="1">
        <v>0</v>
      </c>
      <c r="E1620" s="1">
        <v>0</v>
      </c>
      <c r="F1620" s="1">
        <v>0</v>
      </c>
      <c r="G1620" s="2">
        <f>B1620/1000*C1620</f>
        <v>7.3401900000000007</v>
      </c>
      <c r="H1620" s="2">
        <f>ABS(C1620-ROUND(C1620,0))</f>
        <v>0.21000000000000796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69632.660000000033</v>
      </c>
      <c r="D1621" s="1">
        <v>0</v>
      </c>
      <c r="E1621" s="1">
        <v>0</v>
      </c>
      <c r="F1621" s="1">
        <v>0</v>
      </c>
      <c r="G1621" s="2">
        <f t="shared" si="70"/>
        <v>2785.3064000000013</v>
      </c>
      <c r="H1621" s="2">
        <f t="shared" si="71"/>
        <v>0.33999999996740371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4704.38</v>
      </c>
      <c r="D1622" s="1">
        <v>0</v>
      </c>
      <c r="E1622" s="1">
        <v>0</v>
      </c>
      <c r="F1622" s="1">
        <v>0</v>
      </c>
      <c r="G1622" s="2">
        <f t="shared" si="70"/>
        <v>192.87958</v>
      </c>
      <c r="H1622" s="2">
        <f t="shared" si="71"/>
        <v>0.38000000000010914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4704.38</v>
      </c>
      <c r="D1628" s="1">
        <v>0</v>
      </c>
      <c r="E1628" s="1">
        <v>0</v>
      </c>
      <c r="F1628" s="1">
        <v>0</v>
      </c>
      <c r="G1628" s="2">
        <f t="shared" si="70"/>
        <v>221.10586000000001</v>
      </c>
      <c r="H1628" s="2">
        <f t="shared" si="71"/>
        <v>0.38000000000010914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4704.38</v>
      </c>
      <c r="D1634" s="1">
        <v>0</v>
      </c>
      <c r="E1634" s="1">
        <v>0</v>
      </c>
      <c r="F1634" s="1">
        <v>0</v>
      </c>
      <c r="G1634" s="2">
        <f t="shared" si="70"/>
        <v>249.33214000000001</v>
      </c>
      <c r="H1634" s="2">
        <f t="shared" si="71"/>
        <v>0.38000000000010914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4704.38</v>
      </c>
      <c r="D1635" s="1">
        <v>0</v>
      </c>
      <c r="E1635" s="1">
        <v>0</v>
      </c>
      <c r="F1635" s="1">
        <v>0</v>
      </c>
      <c r="G1635" s="2">
        <f t="shared" si="70"/>
        <v>254.03652</v>
      </c>
      <c r="H1635" s="2">
        <f t="shared" si="71"/>
        <v>0.38000000000010914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64928.279999999992</v>
      </c>
      <c r="D1681" s="1">
        <v>0</v>
      </c>
      <c r="E1681" s="1">
        <v>0</v>
      </c>
      <c r="F1681" s="1">
        <v>0</v>
      </c>
      <c r="G1681" s="2">
        <f t="shared" si="70"/>
        <v>6492.8279999999995</v>
      </c>
      <c r="H1681" s="2">
        <f t="shared" si="71"/>
        <v>0.27999999999155989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259.52</v>
      </c>
      <c r="D1682" s="1">
        <v>0</v>
      </c>
      <c r="E1682" s="1">
        <v>0</v>
      </c>
      <c r="F1682" s="1">
        <v>0</v>
      </c>
      <c r="G1682" s="2">
        <f t="shared" si="70"/>
        <v>26.21152</v>
      </c>
      <c r="H1682" s="2">
        <f t="shared" si="71"/>
        <v>0.48000000000001819</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64425.77</v>
      </c>
      <c r="D1683" s="1">
        <v>0</v>
      </c>
      <c r="E1683" s="1">
        <v>0</v>
      </c>
      <c r="F1683" s="1">
        <v>0</v>
      </c>
      <c r="G1683" s="2">
        <f t="shared" si="70"/>
        <v>6571.428539999999</v>
      </c>
      <c r="H1683" s="2">
        <f t="shared" si="71"/>
        <v>0.23000000000320142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242.99</v>
      </c>
      <c r="D1684" s="1">
        <v>0</v>
      </c>
      <c r="E1684" s="1">
        <v>0</v>
      </c>
      <c r="F1684" s="1">
        <v>0</v>
      </c>
      <c r="G1684" s="2">
        <f t="shared" si="70"/>
        <v>25.02797</v>
      </c>
      <c r="H1684" s="2">
        <f t="shared" si="71"/>
        <v>9.9999999999909051E-3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11308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382915.07</v>
      </c>
      <c r="I16" s="298">
        <f>'PR-RAS'!E6</f>
        <v>464535.27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375870.38</v>
      </c>
      <c r="I17" s="298">
        <f>'PR-RAS'!E152</f>
        <v>515627.54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9874.8700000000281</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50237.399999999951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68447.28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69632.660000000033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4704.38</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64928.279999999992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4"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382915.07</v>
      </c>
      <c r="E6" s="59">
        <f>E7+E43+E49+E82+E106+E125+E134+E140</f>
        <v>464535.27</v>
      </c>
      <c r="F6" s="44">
        <f t="shared" ref="F6:F132" si="0">IF(D6&lt;&gt;0,IF(E6/D6&gt;=100,"&gt;&gt;100",E6/D6*100),"-")</f>
        <v>121.31548387479239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333747.62</v>
      </c>
      <c r="E49" s="59">
        <f>E50+E53+E58+E61+E64+E68+E71+E74+E77</f>
        <v>396968.79</v>
      </c>
      <c r="F49" s="44">
        <f t="shared" si="0"/>
        <v>118.94280774196982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333747.62</v>
      </c>
      <c r="E68" s="59">
        <f t="shared" si="11"/>
        <v>396968.79</v>
      </c>
      <c r="F68" s="44">
        <f t="shared" si="0"/>
        <v>118.94280774196982</v>
      </c>
    </row>
    <row r="69" spans="1:6" ht="12.75" customHeight="1" x14ac:dyDescent="0.2">
      <c r="A69" s="62" t="s">
        <v>189</v>
      </c>
      <c r="B69" s="63" t="s">
        <v>190</v>
      </c>
      <c r="C69" s="267" t="s">
        <v>189</v>
      </c>
      <c r="D69" s="193">
        <v>333709.94</v>
      </c>
      <c r="E69" s="193">
        <v>396968.79</v>
      </c>
      <c r="F69" s="44">
        <f t="shared" si="0"/>
        <v>118.95623786333725</v>
      </c>
    </row>
    <row r="70" spans="1:6" ht="24" x14ac:dyDescent="0.2">
      <c r="A70" s="62" t="s">
        <v>191</v>
      </c>
      <c r="B70" s="63" t="s">
        <v>192</v>
      </c>
      <c r="C70" s="267" t="s">
        <v>191</v>
      </c>
      <c r="D70" s="193">
        <v>37.68</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1.46</v>
      </c>
      <c r="E82" s="59">
        <f t="shared" si="15"/>
        <v>4.6500000000000004</v>
      </c>
      <c r="F82" s="44">
        <f t="shared" si="0"/>
        <v>318.49315068493155</v>
      </c>
    </row>
    <row r="83" spans="1:6" ht="12.75" customHeight="1" x14ac:dyDescent="0.2">
      <c r="A83" s="62">
        <v>641</v>
      </c>
      <c r="B83" s="63" t="s">
        <v>217</v>
      </c>
      <c r="C83" s="267" t="s">
        <v>218</v>
      </c>
      <c r="D83" s="59">
        <f t="shared" ref="D83:E83" si="16">SUM(D84:D90)</f>
        <v>1.46</v>
      </c>
      <c r="E83" s="59">
        <f t="shared" si="16"/>
        <v>4.6500000000000004</v>
      </c>
      <c r="F83" s="44">
        <f t="shared" si="0"/>
        <v>318.49315068493155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1.46</v>
      </c>
      <c r="E85" s="193">
        <v>4.6500000000000004</v>
      </c>
      <c r="F85" s="44">
        <f t="shared" si="0"/>
        <v>318.49315068493155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14170.75</v>
      </c>
      <c r="E106" s="59">
        <f>E107+E112+E120+E124</f>
        <v>17935.169999999998</v>
      </c>
      <c r="F106" s="44">
        <f t="shared" si="0"/>
        <v>126.56471958082669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14170.75</v>
      </c>
      <c r="E112" s="59">
        <f t="shared" si="20"/>
        <v>17935.169999999998</v>
      </c>
      <c r="F112" s="44">
        <f t="shared" si="0"/>
        <v>126.56471958082669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14170.75</v>
      </c>
      <c r="E117" s="193">
        <v>17935.169999999998</v>
      </c>
      <c r="F117" s="44">
        <f t="shared" si="0"/>
        <v>126.56471958082669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1655</v>
      </c>
      <c r="E125" s="59">
        <f t="shared" si="22"/>
        <v>2950.7</v>
      </c>
      <c r="F125" s="44">
        <f t="shared" si="0"/>
        <v>178.29003021148034</v>
      </c>
    </row>
    <row r="126" spans="1:6" ht="12.75" customHeight="1" x14ac:dyDescent="0.2">
      <c r="A126" s="62">
        <v>661</v>
      </c>
      <c r="B126" s="64" t="s">
        <v>303</v>
      </c>
      <c r="C126" s="267" t="s">
        <v>304</v>
      </c>
      <c r="D126" s="59">
        <f t="shared" ref="D126:E126" si="23">SUM(D127:D128)</f>
        <v>625</v>
      </c>
      <c r="E126" s="59">
        <f t="shared" si="23"/>
        <v>2950.7</v>
      </c>
      <c r="F126" s="44">
        <f t="shared" si="0"/>
        <v>472.11200000000002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625</v>
      </c>
      <c r="E128" s="193">
        <v>2950.7</v>
      </c>
      <c r="F128" s="44">
        <f t="shared" si="0"/>
        <v>472.11200000000002</v>
      </c>
    </row>
    <row r="129" spans="1:6" ht="36" x14ac:dyDescent="0.2">
      <c r="A129" s="62">
        <v>663</v>
      </c>
      <c r="B129" s="181" t="s">
        <v>309</v>
      </c>
      <c r="C129" s="267" t="s">
        <v>310</v>
      </c>
      <c r="D129" s="59">
        <f t="shared" ref="D129:E129" si="24">SUM(D130:D133)</f>
        <v>1030</v>
      </c>
      <c r="E129" s="59">
        <f t="shared" si="24"/>
        <v>0</v>
      </c>
      <c r="F129" s="44">
        <f t="shared" si="0"/>
        <v>0</v>
      </c>
    </row>
    <row r="130" spans="1:6" ht="12.75" customHeight="1" x14ac:dyDescent="0.2">
      <c r="A130" s="62">
        <v>6631</v>
      </c>
      <c r="B130" s="64" t="s">
        <v>311</v>
      </c>
      <c r="C130" s="267" t="s">
        <v>312</v>
      </c>
      <c r="D130" s="193">
        <v>1030</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33340.239999999998</v>
      </c>
      <c r="E134" s="59">
        <f t="shared" si="25"/>
        <v>46675.96</v>
      </c>
      <c r="F134" s="44">
        <f t="shared" ref="F134:F229" si="26">IF(D134&lt;&gt;0,IF(E134/D134&gt;=100,"&gt;&gt;100",E134/D134*100),"-")</f>
        <v>139.99887223367321</v>
      </c>
    </row>
    <row r="135" spans="1:6" ht="24" x14ac:dyDescent="0.2">
      <c r="A135" s="62">
        <v>671</v>
      </c>
      <c r="B135" s="181" t="s">
        <v>321</v>
      </c>
      <c r="C135" s="267" t="s">
        <v>322</v>
      </c>
      <c r="D135" s="59">
        <f t="shared" ref="D135:E135" si="27">SUM(D136:D138)</f>
        <v>33340.239999999998</v>
      </c>
      <c r="E135" s="59">
        <f t="shared" si="27"/>
        <v>46675.96</v>
      </c>
      <c r="F135" s="44">
        <f t="shared" si="26"/>
        <v>139.99887223367321</v>
      </c>
    </row>
    <row r="136" spans="1:6" ht="12.75" customHeight="1" x14ac:dyDescent="0.2">
      <c r="A136" s="62">
        <v>6711</v>
      </c>
      <c r="B136" s="64" t="s">
        <v>323</v>
      </c>
      <c r="C136" s="267" t="s">
        <v>324</v>
      </c>
      <c r="D136" s="193">
        <v>33340.239999999998</v>
      </c>
      <c r="E136" s="193">
        <v>46675.96</v>
      </c>
      <c r="F136" s="44">
        <f t="shared" si="26"/>
        <v>139.99887223367321</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375870.38</v>
      </c>
      <c r="E152" s="59">
        <f>E153+E164+E202+E221+E230+E262+E273</f>
        <v>515627.54</v>
      </c>
      <c r="F152" s="44">
        <f t="shared" si="26"/>
        <v>137.18227544293327</v>
      </c>
    </row>
    <row r="153" spans="1:6" ht="12.75" customHeight="1" x14ac:dyDescent="0.2">
      <c r="A153" s="62">
        <v>31</v>
      </c>
      <c r="B153" s="63" t="s">
        <v>356</v>
      </c>
      <c r="C153" s="267" t="s">
        <v>35</v>
      </c>
      <c r="D153" s="59">
        <f t="shared" ref="D153:E153" si="30">D154+D159+D160</f>
        <v>307261.99</v>
      </c>
      <c r="E153" s="59">
        <f t="shared" si="30"/>
        <v>430421.26</v>
      </c>
      <c r="F153" s="44">
        <f t="shared" si="26"/>
        <v>140.08281987628862</v>
      </c>
    </row>
    <row r="154" spans="1:6" ht="12.75" customHeight="1" x14ac:dyDescent="0.2">
      <c r="A154" s="62">
        <v>311</v>
      </c>
      <c r="B154" s="63" t="s">
        <v>357</v>
      </c>
      <c r="C154" s="267" t="s">
        <v>358</v>
      </c>
      <c r="D154" s="59">
        <f t="shared" ref="D154:E154" si="31">SUM(D155:D158)</f>
        <v>255041.75</v>
      </c>
      <c r="E154" s="59">
        <f t="shared" si="31"/>
        <v>360106.05</v>
      </c>
      <c r="F154" s="44">
        <f t="shared" si="26"/>
        <v>141.19494161250071</v>
      </c>
    </row>
    <row r="155" spans="1:6" ht="12.75" customHeight="1" x14ac:dyDescent="0.2">
      <c r="A155" s="62">
        <v>3111</v>
      </c>
      <c r="B155" s="63" t="s">
        <v>359</v>
      </c>
      <c r="C155" s="267" t="s">
        <v>360</v>
      </c>
      <c r="D155" s="193">
        <v>250651.47</v>
      </c>
      <c r="E155" s="193">
        <v>352555.22</v>
      </c>
      <c r="F155" s="44">
        <f t="shared" si="26"/>
        <v>140.65555649843185</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4390.28</v>
      </c>
      <c r="E157" s="193">
        <v>7550.83</v>
      </c>
      <c r="F157" s="44">
        <f t="shared" si="26"/>
        <v>171.98971364013229</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10244.17</v>
      </c>
      <c r="E159" s="193">
        <v>11947.89</v>
      </c>
      <c r="F159" s="44">
        <f t="shared" si="26"/>
        <v>116.63111799198957</v>
      </c>
    </row>
    <row r="160" spans="1:6" ht="12.75" customHeight="1" x14ac:dyDescent="0.2">
      <c r="A160" s="62">
        <v>313</v>
      </c>
      <c r="B160" s="64" t="s">
        <v>369</v>
      </c>
      <c r="C160" s="267" t="s">
        <v>370</v>
      </c>
      <c r="D160" s="59">
        <f t="shared" ref="D160:E160" si="32">SUM(D161:D163)</f>
        <v>41976.07</v>
      </c>
      <c r="E160" s="59">
        <f t="shared" si="32"/>
        <v>58367.32</v>
      </c>
      <c r="F160" s="44">
        <f t="shared" si="26"/>
        <v>139.04903436648547</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41976.07</v>
      </c>
      <c r="E162" s="193">
        <v>58367.32</v>
      </c>
      <c r="F162" s="44">
        <f t="shared" si="26"/>
        <v>139.04903436648547</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68470.58</v>
      </c>
      <c r="E164" s="59">
        <f>E165+E170+E178+E188+E189+E194</f>
        <v>84803.09</v>
      </c>
      <c r="F164" s="44">
        <f t="shared" si="26"/>
        <v>123.85332503390507</v>
      </c>
    </row>
    <row r="165" spans="1:6" ht="12.75" customHeight="1" x14ac:dyDescent="0.2">
      <c r="A165" s="62">
        <v>321</v>
      </c>
      <c r="B165" s="63" t="s">
        <v>379</v>
      </c>
      <c r="C165" s="267" t="s">
        <v>380</v>
      </c>
      <c r="D165" s="59">
        <f t="shared" ref="D165:E165" si="33">SUM(D166:D169)</f>
        <v>13945.869999999999</v>
      </c>
      <c r="E165" s="59">
        <f t="shared" si="33"/>
        <v>18419.89</v>
      </c>
      <c r="F165" s="44">
        <f t="shared" si="26"/>
        <v>132.08132586923585</v>
      </c>
    </row>
    <row r="166" spans="1:6" ht="12.75" customHeight="1" x14ac:dyDescent="0.2">
      <c r="A166" s="62">
        <v>3211</v>
      </c>
      <c r="B166" s="63" t="s">
        <v>381</v>
      </c>
      <c r="C166" s="267" t="s">
        <v>382</v>
      </c>
      <c r="D166" s="193">
        <v>2811.59</v>
      </c>
      <c r="E166" s="193">
        <v>3615.37</v>
      </c>
      <c r="F166" s="44">
        <f t="shared" si="26"/>
        <v>128.58809428117186</v>
      </c>
    </row>
    <row r="167" spans="1:6" ht="12.75" customHeight="1" x14ac:dyDescent="0.2">
      <c r="A167" s="62">
        <v>3212</v>
      </c>
      <c r="B167" s="63" t="s">
        <v>383</v>
      </c>
      <c r="C167" s="267" t="s">
        <v>384</v>
      </c>
      <c r="D167" s="193">
        <v>10561.32</v>
      </c>
      <c r="E167" s="193">
        <v>13949.52</v>
      </c>
      <c r="F167" s="44">
        <f t="shared" si="26"/>
        <v>132.08121712058721</v>
      </c>
    </row>
    <row r="168" spans="1:6" ht="12.75" customHeight="1" x14ac:dyDescent="0.2">
      <c r="A168" s="62">
        <v>3213</v>
      </c>
      <c r="B168" s="63" t="s">
        <v>385</v>
      </c>
      <c r="C168" s="267" t="s">
        <v>386</v>
      </c>
      <c r="D168" s="193">
        <v>310.95999999999998</v>
      </c>
      <c r="E168" s="193">
        <v>390</v>
      </c>
      <c r="F168" s="44">
        <f t="shared" si="26"/>
        <v>125.4180602006689</v>
      </c>
    </row>
    <row r="169" spans="1:6" ht="12.75" customHeight="1" x14ac:dyDescent="0.2">
      <c r="A169" s="62">
        <v>3214</v>
      </c>
      <c r="B169" s="63" t="s">
        <v>387</v>
      </c>
      <c r="C169" s="267" t="s">
        <v>388</v>
      </c>
      <c r="D169" s="193">
        <v>262</v>
      </c>
      <c r="E169" s="193">
        <v>465</v>
      </c>
      <c r="F169" s="44">
        <f t="shared" si="26"/>
        <v>177.48091603053436</v>
      </c>
    </row>
    <row r="170" spans="1:6" ht="12.75" customHeight="1" x14ac:dyDescent="0.2">
      <c r="A170" s="62">
        <v>322</v>
      </c>
      <c r="B170" s="63" t="s">
        <v>389</v>
      </c>
      <c r="C170" s="267" t="s">
        <v>390</v>
      </c>
      <c r="D170" s="59">
        <f t="shared" ref="D170:E170" si="34">SUM(D171:D177)</f>
        <v>32233.280000000002</v>
      </c>
      <c r="E170" s="59">
        <f t="shared" si="34"/>
        <v>38016.929999999993</v>
      </c>
      <c r="F170" s="44">
        <f t="shared" si="26"/>
        <v>117.94310104339363</v>
      </c>
    </row>
    <row r="171" spans="1:6" ht="12.75" customHeight="1" x14ac:dyDescent="0.2">
      <c r="A171" s="62">
        <v>3221</v>
      </c>
      <c r="B171" s="63" t="s">
        <v>391</v>
      </c>
      <c r="C171" s="267" t="s">
        <v>392</v>
      </c>
      <c r="D171" s="193">
        <v>4561.88</v>
      </c>
      <c r="E171" s="193">
        <v>8139.45</v>
      </c>
      <c r="F171" s="44">
        <f t="shared" si="26"/>
        <v>178.42315010478137</v>
      </c>
    </row>
    <row r="172" spans="1:6" ht="12.75" customHeight="1" x14ac:dyDescent="0.2">
      <c r="A172" s="62">
        <v>3222</v>
      </c>
      <c r="B172" s="63" t="s">
        <v>393</v>
      </c>
      <c r="C172" s="267" t="s">
        <v>394</v>
      </c>
      <c r="D172" s="193">
        <v>13623.68</v>
      </c>
      <c r="E172" s="193">
        <v>15677.74</v>
      </c>
      <c r="F172" s="44">
        <f t="shared" si="26"/>
        <v>115.07713040823037</v>
      </c>
    </row>
    <row r="173" spans="1:6" ht="12.75" customHeight="1" x14ac:dyDescent="0.2">
      <c r="A173" s="62">
        <v>3223</v>
      </c>
      <c r="B173" s="64" t="s">
        <v>395</v>
      </c>
      <c r="C173" s="267" t="s">
        <v>396</v>
      </c>
      <c r="D173" s="193">
        <v>13025.58</v>
      </c>
      <c r="E173" s="193">
        <v>11967.18</v>
      </c>
      <c r="F173" s="44">
        <f t="shared" si="26"/>
        <v>91.874450120455293</v>
      </c>
    </row>
    <row r="174" spans="1:6" ht="12.75" customHeight="1" x14ac:dyDescent="0.2">
      <c r="A174" s="62">
        <v>3224</v>
      </c>
      <c r="B174" s="64" t="s">
        <v>397</v>
      </c>
      <c r="C174" s="267" t="s">
        <v>398</v>
      </c>
      <c r="D174" s="193">
        <v>536.72</v>
      </c>
      <c r="E174" s="193">
        <v>1727.03</v>
      </c>
      <c r="F174" s="44">
        <f t="shared" si="26"/>
        <v>321.77485467282753</v>
      </c>
    </row>
    <row r="175" spans="1:6" ht="12.75" customHeight="1" x14ac:dyDescent="0.2">
      <c r="A175" s="62">
        <v>3225</v>
      </c>
      <c r="B175" s="64" t="s">
        <v>399</v>
      </c>
      <c r="C175" s="267" t="s">
        <v>400</v>
      </c>
      <c r="D175" s="193">
        <v>385.99</v>
      </c>
      <c r="E175" s="193">
        <v>231.56</v>
      </c>
      <c r="F175" s="44">
        <f t="shared" si="26"/>
        <v>59.991191481644599</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99.43</v>
      </c>
      <c r="E177" s="193">
        <v>273.97000000000003</v>
      </c>
      <c r="F177" s="44">
        <f t="shared" si="26"/>
        <v>275.54058131348688</v>
      </c>
    </row>
    <row r="178" spans="1:6" ht="12.75" customHeight="1" x14ac:dyDescent="0.2">
      <c r="A178" s="62">
        <v>323</v>
      </c>
      <c r="B178" s="64" t="s">
        <v>405</v>
      </c>
      <c r="C178" s="267" t="s">
        <v>406</v>
      </c>
      <c r="D178" s="59">
        <f t="shared" ref="D178:E178" si="35">SUM(D179:D187)</f>
        <v>18872.120000000003</v>
      </c>
      <c r="E178" s="59">
        <f t="shared" si="35"/>
        <v>24197.24</v>
      </c>
      <c r="F178" s="44">
        <f t="shared" si="26"/>
        <v>128.2168616986327</v>
      </c>
    </row>
    <row r="179" spans="1:6" ht="12.75" customHeight="1" x14ac:dyDescent="0.2">
      <c r="A179" s="62">
        <v>3231</v>
      </c>
      <c r="B179" s="64" t="s">
        <v>407</v>
      </c>
      <c r="C179" s="267" t="s">
        <v>408</v>
      </c>
      <c r="D179" s="193">
        <v>3354.12</v>
      </c>
      <c r="E179" s="193">
        <v>4747.28</v>
      </c>
      <c r="F179" s="44">
        <f t="shared" si="26"/>
        <v>141.53578285809692</v>
      </c>
    </row>
    <row r="180" spans="1:6" ht="12.75" customHeight="1" x14ac:dyDescent="0.2">
      <c r="A180" s="62">
        <v>3232</v>
      </c>
      <c r="B180" s="64" t="s">
        <v>409</v>
      </c>
      <c r="C180" s="267" t="s">
        <v>410</v>
      </c>
      <c r="D180" s="193">
        <v>646.48</v>
      </c>
      <c r="E180" s="193">
        <v>1791.31</v>
      </c>
      <c r="F180" s="44">
        <f t="shared" si="26"/>
        <v>277.08668481623562</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871.44</v>
      </c>
      <c r="E182" s="193">
        <v>1008.34</v>
      </c>
      <c r="F182" s="44">
        <f t="shared" si="26"/>
        <v>115.70963003763886</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1589.73</v>
      </c>
      <c r="E184" s="193">
        <v>573.39</v>
      </c>
      <c r="F184" s="44">
        <f t="shared" si="26"/>
        <v>36.068388971712182</v>
      </c>
    </row>
    <row r="185" spans="1:6" ht="12.75" customHeight="1" x14ac:dyDescent="0.2">
      <c r="A185" s="62">
        <v>3237</v>
      </c>
      <c r="B185" s="63" t="s">
        <v>419</v>
      </c>
      <c r="C185" s="267" t="s">
        <v>420</v>
      </c>
      <c r="D185" s="193">
        <v>0</v>
      </c>
      <c r="E185" s="193">
        <v>2197.81</v>
      </c>
      <c r="F185" s="44" t="str">
        <f t="shared" si="26"/>
        <v>-</v>
      </c>
    </row>
    <row r="186" spans="1:6" ht="12.75" customHeight="1" x14ac:dyDescent="0.2">
      <c r="A186" s="62">
        <v>3238</v>
      </c>
      <c r="B186" s="63" t="s">
        <v>421</v>
      </c>
      <c r="C186" s="267" t="s">
        <v>422</v>
      </c>
      <c r="D186" s="193">
        <v>892.99</v>
      </c>
      <c r="E186" s="193">
        <v>1755.1</v>
      </c>
      <c r="F186" s="44">
        <f t="shared" si="26"/>
        <v>196.54195455716189</v>
      </c>
    </row>
    <row r="187" spans="1:6" ht="12.75" customHeight="1" x14ac:dyDescent="0.2">
      <c r="A187" s="62">
        <v>3239</v>
      </c>
      <c r="B187" s="63" t="s">
        <v>423</v>
      </c>
      <c r="C187" s="267" t="s">
        <v>424</v>
      </c>
      <c r="D187" s="193">
        <v>11517.36</v>
      </c>
      <c r="E187" s="193">
        <v>12124.01</v>
      </c>
      <c r="F187" s="44">
        <f t="shared" si="26"/>
        <v>105.26726610959456</v>
      </c>
    </row>
    <row r="188" spans="1:6" ht="12.75" customHeight="1" x14ac:dyDescent="0.2">
      <c r="A188" s="62">
        <v>324</v>
      </c>
      <c r="B188" s="63" t="s">
        <v>425</v>
      </c>
      <c r="C188" s="267" t="s">
        <v>426</v>
      </c>
      <c r="D188" s="193">
        <v>1062.8699999999999</v>
      </c>
      <c r="E188" s="193">
        <v>1429.04</v>
      </c>
      <c r="F188" s="44">
        <f t="shared" si="26"/>
        <v>134.45106174790897</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2356.4399999999996</v>
      </c>
      <c r="E194" s="59">
        <f t="shared" si="36"/>
        <v>2739.99</v>
      </c>
      <c r="F194" s="44">
        <f t="shared" si="26"/>
        <v>116.27667158934665</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199.95</v>
      </c>
      <c r="E197" s="193"/>
      <c r="F197" s="44">
        <f t="shared" si="26"/>
        <v>0</v>
      </c>
    </row>
    <row r="198" spans="1:6" ht="12.75" customHeight="1" x14ac:dyDescent="0.2">
      <c r="A198" s="62">
        <v>3294</v>
      </c>
      <c r="B198" s="63" t="s">
        <v>445</v>
      </c>
      <c r="C198" s="267" t="s">
        <v>446</v>
      </c>
      <c r="D198" s="193">
        <v>133.09</v>
      </c>
      <c r="E198" s="193">
        <v>150</v>
      </c>
      <c r="F198" s="44">
        <f t="shared" si="26"/>
        <v>112.70568788038169</v>
      </c>
    </row>
    <row r="199" spans="1:6" ht="12.75" customHeight="1" x14ac:dyDescent="0.2">
      <c r="A199" s="62">
        <v>3295</v>
      </c>
      <c r="B199" s="63" t="s">
        <v>447</v>
      </c>
      <c r="C199" s="267" t="s">
        <v>448</v>
      </c>
      <c r="D199" s="193">
        <v>1013.18</v>
      </c>
      <c r="E199" s="193">
        <v>1265.44</v>
      </c>
      <c r="F199" s="44">
        <f t="shared" si="26"/>
        <v>124.89784638465031</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1010.22</v>
      </c>
      <c r="E201" s="193">
        <v>1324.55</v>
      </c>
      <c r="F201" s="44">
        <f t="shared" si="26"/>
        <v>131.11500465245194</v>
      </c>
    </row>
    <row r="202" spans="1:6" ht="12.75" customHeight="1" x14ac:dyDescent="0.2">
      <c r="A202" s="62">
        <v>34</v>
      </c>
      <c r="B202" s="182" t="s">
        <v>453</v>
      </c>
      <c r="C202" s="267" t="s">
        <v>454</v>
      </c>
      <c r="D202" s="59">
        <f t="shared" ref="D202:E202" si="37">D203+D208+D216</f>
        <v>137.81</v>
      </c>
      <c r="E202" s="59">
        <f t="shared" si="37"/>
        <v>97.19</v>
      </c>
      <c r="F202" s="44">
        <f t="shared" si="26"/>
        <v>70.524635367534998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137.81</v>
      </c>
      <c r="E216" s="59">
        <f t="shared" si="40"/>
        <v>97.19</v>
      </c>
      <c r="F216" s="44">
        <f t="shared" si="26"/>
        <v>70.524635367534998</v>
      </c>
    </row>
    <row r="217" spans="1:6" ht="12.75" customHeight="1" x14ac:dyDescent="0.2">
      <c r="A217" s="62">
        <v>3431</v>
      </c>
      <c r="B217" s="181" t="s">
        <v>483</v>
      </c>
      <c r="C217" s="267" t="s">
        <v>484</v>
      </c>
      <c r="D217" s="193">
        <v>135.11000000000001</v>
      </c>
      <c r="E217" s="193">
        <v>97.19</v>
      </c>
      <c r="F217" s="44">
        <f t="shared" si="26"/>
        <v>71.933979720227953</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2.7</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306</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306</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v>306</v>
      </c>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375870.38</v>
      </c>
      <c r="E299" s="59">
        <f>E152-E297+E298</f>
        <v>515627.54</v>
      </c>
      <c r="F299" s="44">
        <f t="shared" si="68"/>
        <v>137.18227544293327</v>
      </c>
    </row>
    <row r="300" spans="1:6" ht="12.75" customHeight="1" x14ac:dyDescent="0.2">
      <c r="A300" s="62" t="s">
        <v>629</v>
      </c>
      <c r="B300" s="63" t="s">
        <v>640</v>
      </c>
      <c r="C300" s="267" t="s">
        <v>641</v>
      </c>
      <c r="D300" s="59">
        <f>IF(D6&gt;=D299,D6-D299,0)</f>
        <v>7044.6900000000023</v>
      </c>
      <c r="E300" s="59">
        <f>IF(E6&gt;=E299,E6-E299,0)</f>
        <v>0</v>
      </c>
      <c r="F300" s="44">
        <f t="shared" si="68"/>
        <v>0</v>
      </c>
    </row>
    <row r="301" spans="1:6" ht="12.75" customHeight="1" x14ac:dyDescent="0.2">
      <c r="A301" s="62" t="s">
        <v>629</v>
      </c>
      <c r="B301" s="63" t="s">
        <v>642</v>
      </c>
      <c r="C301" s="267" t="s">
        <v>643</v>
      </c>
      <c r="D301" s="59">
        <f>IF(D299&gt;=D6,D299-D6,0)</f>
        <v>0</v>
      </c>
      <c r="E301" s="59">
        <f>IF(E299&gt;=E6,E299-E6,0)</f>
        <v>51092.26999999996</v>
      </c>
      <c r="F301" s="44" t="str">
        <f t="shared" si="68"/>
        <v>-</v>
      </c>
    </row>
    <row r="302" spans="1:6" ht="12.75" customHeight="1" x14ac:dyDescent="0.2">
      <c r="A302" s="62">
        <v>92211</v>
      </c>
      <c r="B302" s="63" t="s">
        <v>644</v>
      </c>
      <c r="C302" s="267" t="s">
        <v>645</v>
      </c>
      <c r="D302" s="193">
        <v>6333.84</v>
      </c>
      <c r="E302" s="193">
        <v>7996.92</v>
      </c>
      <c r="F302" s="44">
        <f t="shared" si="68"/>
        <v>126.25705733015042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5523.46</v>
      </c>
      <c r="E304" s="193">
        <v>58960.25</v>
      </c>
      <c r="F304" s="44">
        <f t="shared" si="68"/>
        <v>1067.45138011319</v>
      </c>
    </row>
    <row r="305" spans="1:6" ht="12" x14ac:dyDescent="0.2">
      <c r="A305" s="62">
        <v>9661</v>
      </c>
      <c r="B305" s="228" t="s">
        <v>650</v>
      </c>
      <c r="C305" s="267" t="s">
        <v>651</v>
      </c>
      <c r="D305" s="193">
        <v>0</v>
      </c>
      <c r="E305" s="193">
        <v>258.07</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3503.66</v>
      </c>
      <c r="E360" s="59">
        <f t="shared" si="86"/>
        <v>7142.0499999999993</v>
      </c>
      <c r="F360" s="44">
        <f t="shared" si="72"/>
        <v>203.84540737400317</v>
      </c>
    </row>
    <row r="361" spans="1:6" ht="12.75" customHeight="1" x14ac:dyDescent="0.2">
      <c r="A361" s="62">
        <v>41</v>
      </c>
      <c r="B361" s="63" t="s">
        <v>761</v>
      </c>
      <c r="C361" s="267" t="s">
        <v>762</v>
      </c>
      <c r="D361" s="59">
        <f t="shared" ref="D361:E361" si="87">D362+D366</f>
        <v>174.66</v>
      </c>
      <c r="E361" s="59">
        <f t="shared" si="87"/>
        <v>0</v>
      </c>
      <c r="F361" s="44">
        <f t="shared" si="72"/>
        <v>0</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174.66</v>
      </c>
      <c r="E366" s="59">
        <f t="shared" si="89"/>
        <v>0</v>
      </c>
      <c r="F366" s="44">
        <f t="shared" si="72"/>
        <v>0</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174.66</v>
      </c>
      <c r="E369" s="193"/>
      <c r="F369" s="44">
        <f t="shared" si="72"/>
        <v>0</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3329</v>
      </c>
      <c r="E373" s="59">
        <f t="shared" si="90"/>
        <v>7142.0499999999993</v>
      </c>
      <c r="F373" s="44">
        <f t="shared" si="72"/>
        <v>214.54040252328025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3329</v>
      </c>
      <c r="E379" s="59">
        <f t="shared" si="92"/>
        <v>7142.0499999999993</v>
      </c>
      <c r="F379" s="44">
        <f t="shared" si="72"/>
        <v>214.54040252328025</v>
      </c>
    </row>
    <row r="380" spans="1:6" ht="12.75" customHeight="1" x14ac:dyDescent="0.2">
      <c r="A380" s="62">
        <v>4221</v>
      </c>
      <c r="B380" s="63" t="s">
        <v>695</v>
      </c>
      <c r="C380" s="267" t="s">
        <v>787</v>
      </c>
      <c r="D380" s="193">
        <v>3329</v>
      </c>
      <c r="E380" s="193">
        <v>4092.74</v>
      </c>
      <c r="F380" s="44">
        <f t="shared" si="72"/>
        <v>122.94202463202161</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v>3049.31</v>
      </c>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3503.66</v>
      </c>
      <c r="E418" s="59">
        <f t="shared" si="102"/>
        <v>7142.0499999999993</v>
      </c>
      <c r="F418" s="44">
        <f t="shared" si="72"/>
        <v>203.84540737400317</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382915.07</v>
      </c>
      <c r="E422" s="59">
        <f>E6+E308</f>
        <v>464535.27</v>
      </c>
      <c r="F422" s="44">
        <f t="shared" si="72"/>
        <v>121.31548387479239</v>
      </c>
    </row>
    <row r="423" spans="1:6" ht="12.75" customHeight="1" x14ac:dyDescent="0.2">
      <c r="A423" s="62" t="s">
        <v>629</v>
      </c>
      <c r="B423" s="63" t="s">
        <v>852</v>
      </c>
      <c r="C423" s="267" t="s">
        <v>853</v>
      </c>
      <c r="D423" s="59">
        <f t="shared" ref="D423:E423" si="103">D299+D360</f>
        <v>379374.04</v>
      </c>
      <c r="E423" s="59">
        <f t="shared" si="103"/>
        <v>522769.58999999997</v>
      </c>
      <c r="F423" s="44">
        <f t="shared" si="72"/>
        <v>137.79793419707894</v>
      </c>
    </row>
    <row r="424" spans="1:6" ht="12.75" customHeight="1" x14ac:dyDescent="0.2">
      <c r="A424" s="62" t="s">
        <v>629</v>
      </c>
      <c r="B424" s="63" t="s">
        <v>854</v>
      </c>
      <c r="C424" s="267" t="s">
        <v>855</v>
      </c>
      <c r="D424" s="59">
        <f t="shared" ref="D424:E424" si="104">IF(D422&gt;=D423,D422-D423,0)</f>
        <v>3541.0300000000279</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58234.319999999949</v>
      </c>
      <c r="F425" s="44" t="str">
        <f t="shared" si="72"/>
        <v>-</v>
      </c>
    </row>
    <row r="426" spans="1:6" ht="12.75" customHeight="1" x14ac:dyDescent="0.2">
      <c r="A426" s="271" t="s">
        <v>858</v>
      </c>
      <c r="B426" s="182" t="s">
        <v>859</v>
      </c>
      <c r="C426" s="272" t="s">
        <v>860</v>
      </c>
      <c r="D426" s="59">
        <f t="shared" ref="D426:E426" si="106">IF(D302-D303+D419-D420&gt;=0,D302-D303+D419-D420,0)</f>
        <v>6333.84</v>
      </c>
      <c r="E426" s="59">
        <f t="shared" si="106"/>
        <v>7996.92</v>
      </c>
      <c r="F426" s="44">
        <f t="shared" si="72"/>
        <v>126.25705733015042</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5523.46</v>
      </c>
      <c r="E428" s="80">
        <f t="shared" si="108"/>
        <v>58960.25</v>
      </c>
      <c r="F428" s="60">
        <f t="shared" si="72"/>
        <v>1067.45138011319</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382915.07</v>
      </c>
      <c r="E643" s="59">
        <f>E422+E430</f>
        <v>464535.27</v>
      </c>
      <c r="F643" s="44">
        <f t="shared" si="109"/>
        <v>121.31548387479239</v>
      </c>
    </row>
    <row r="644" spans="1:6" ht="12.75" customHeight="1" x14ac:dyDescent="0.2">
      <c r="A644" s="62" t="s">
        <v>629</v>
      </c>
      <c r="B644" s="63" t="s">
        <v>1285</v>
      </c>
      <c r="C644" s="267" t="s">
        <v>1286</v>
      </c>
      <c r="D644" s="59">
        <f>D423+D535</f>
        <v>379374.04</v>
      </c>
      <c r="E644" s="59">
        <f>E423+E535</f>
        <v>522769.58999999997</v>
      </c>
      <c r="F644" s="44">
        <f t="shared" si="109"/>
        <v>137.79793419707894</v>
      </c>
    </row>
    <row r="645" spans="1:6" ht="12.75" customHeight="1" x14ac:dyDescent="0.2">
      <c r="A645" s="62" t="s">
        <v>629</v>
      </c>
      <c r="B645" s="63" t="s">
        <v>1287</v>
      </c>
      <c r="C645" s="267" t="s">
        <v>1288</v>
      </c>
      <c r="D645" s="59">
        <f t="shared" ref="D645:E645" si="163">IF(D643&gt;=D644,D643-D644,0)</f>
        <v>3541.0300000000279</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58234.319999999949</v>
      </c>
      <c r="F646" s="44" t="str">
        <f t="shared" si="109"/>
        <v>-</v>
      </c>
    </row>
    <row r="647" spans="1:6" ht="24" x14ac:dyDescent="0.2">
      <c r="A647" s="271" t="s">
        <v>1291</v>
      </c>
      <c r="B647" s="63" t="s">
        <v>1292</v>
      </c>
      <c r="C647" s="272" t="s">
        <v>1291</v>
      </c>
      <c r="D647" s="59">
        <f>IF(D426-D427+D641-D642&gt;=0,D426-D427+D641-D642,0)</f>
        <v>6333.84</v>
      </c>
      <c r="E647" s="59">
        <f>IF(E426-E427+E641-E642&gt;=0,E426-E427+E641-E642,0)</f>
        <v>7996.92</v>
      </c>
      <c r="F647" s="44">
        <f t="shared" si="109"/>
        <v>126.25705733015042</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9874.8700000000281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50237.399999999951</v>
      </c>
      <c r="F650" s="44" t="str">
        <f t="shared" si="109"/>
        <v>-</v>
      </c>
    </row>
    <row r="651" spans="1:6" ht="24" x14ac:dyDescent="0.2">
      <c r="A651" s="269" t="s">
        <v>1299</v>
      </c>
      <c r="B651" s="183" t="s">
        <v>1300</v>
      </c>
      <c r="C651" s="270" t="s">
        <v>1299</v>
      </c>
      <c r="D651" s="195">
        <v>50617.32</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16960.12</v>
      </c>
      <c r="E653" s="193">
        <v>10474.67</v>
      </c>
      <c r="F653" s="44">
        <f t="shared" ref="F653:F740" si="167">IF(D653&lt;&gt;0,IF(E653/D653&gt;=100,"&gt;&gt;100",E653/D653*100),"-")</f>
        <v>61.760588958096996</v>
      </c>
    </row>
    <row r="654" spans="1:6" ht="12.75" customHeight="1" x14ac:dyDescent="0.2">
      <c r="A654" s="62" t="s">
        <v>1304</v>
      </c>
      <c r="B654" s="63" t="s">
        <v>1305</v>
      </c>
      <c r="C654" s="267" t="s">
        <v>1304</v>
      </c>
      <c r="D654" s="193">
        <v>85920.52</v>
      </c>
      <c r="E654" s="193">
        <v>113823.81</v>
      </c>
      <c r="F654" s="44">
        <f t="shared" si="167"/>
        <v>132.47569963496494</v>
      </c>
    </row>
    <row r="655" spans="1:6" ht="12.75" customHeight="1" x14ac:dyDescent="0.2">
      <c r="A655" s="62" t="s">
        <v>1306</v>
      </c>
      <c r="B655" s="63" t="s">
        <v>1307</v>
      </c>
      <c r="C655" s="267" t="s">
        <v>1306</v>
      </c>
      <c r="D655" s="193">
        <v>95034.49</v>
      </c>
      <c r="E655" s="193">
        <v>110722.66</v>
      </c>
      <c r="F655" s="44">
        <f t="shared" si="167"/>
        <v>116.50786993227406</v>
      </c>
    </row>
    <row r="656" spans="1:6" ht="24" x14ac:dyDescent="0.2">
      <c r="A656" s="62">
        <v>11</v>
      </c>
      <c r="B656" s="63" t="s">
        <v>1308</v>
      </c>
      <c r="C656" s="267" t="s">
        <v>1309</v>
      </c>
      <c r="D656" s="59">
        <f t="shared" ref="D656:E656" si="168">+D653+D654-D655</f>
        <v>7846.1499999999942</v>
      </c>
      <c r="E656" s="59">
        <f t="shared" si="168"/>
        <v>13575.819999999992</v>
      </c>
      <c r="F656" s="44">
        <f t="shared" si="167"/>
        <v>173.02524167904008</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30</v>
      </c>
      <c r="E658" s="273">
        <v>30</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27</v>
      </c>
      <c r="E660" s="273">
        <v>27</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310915.8</v>
      </c>
      <c r="E683" s="191">
        <v>371112</v>
      </c>
      <c r="F683" s="70">
        <f t="shared" si="167"/>
        <v>119.36093308863687</v>
      </c>
    </row>
    <row r="684" spans="1:6" ht="24" x14ac:dyDescent="0.2">
      <c r="A684" s="69">
        <v>63613</v>
      </c>
      <c r="B684" s="181" t="s">
        <v>1365</v>
      </c>
      <c r="C684" s="301" t="s">
        <v>1366</v>
      </c>
      <c r="D684" s="191">
        <v>22794.14</v>
      </c>
      <c r="E684" s="191">
        <v>25856.79</v>
      </c>
      <c r="F684" s="70">
        <f t="shared" si="167"/>
        <v>113.43612875940923</v>
      </c>
    </row>
    <row r="685" spans="1:6" ht="24" x14ac:dyDescent="0.2">
      <c r="A685" s="62">
        <v>63622</v>
      </c>
      <c r="B685" s="264" t="s">
        <v>1367</v>
      </c>
      <c r="C685" s="267" t="s">
        <v>1368</v>
      </c>
      <c r="D685" s="193">
        <v>37.68</v>
      </c>
      <c r="E685" s="193"/>
      <c r="F685" s="44">
        <f t="shared" si="167"/>
        <v>0</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14058.75</v>
      </c>
      <c r="E724" s="191">
        <v>17598.169999999998</v>
      </c>
      <c r="F724" s="70">
        <f t="shared" si="167"/>
        <v>125.17592246821374</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v>441.44</v>
      </c>
      <c r="F733" s="70" t="str">
        <f t="shared" si="167"/>
        <v>-</v>
      </c>
    </row>
    <row r="734" spans="1:6" ht="12.75" customHeight="1" x14ac:dyDescent="0.2">
      <c r="A734" s="69">
        <v>32121</v>
      </c>
      <c r="B734" s="64" t="s">
        <v>1445</v>
      </c>
      <c r="C734" s="301" t="s">
        <v>1446</v>
      </c>
      <c r="D734" s="191">
        <v>10561.32</v>
      </c>
      <c r="E734" s="191">
        <v>13949.52</v>
      </c>
      <c r="F734" s="70">
        <f t="shared" si="167"/>
        <v>132.08121712058721</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1477.23</v>
      </c>
      <c r="E736" s="193">
        <v>75.39</v>
      </c>
      <c r="F736" s="44">
        <f t="shared" si="167"/>
        <v>5.1034706849982738</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v>2197.81</v>
      </c>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v>0</v>
      </c>
      <c r="E806" s="191"/>
      <c r="F806" s="70" t="str">
        <f t="shared" ref="F806:F814" si="171">IF(D806&lt;&gt;0,IF(E806/D806&gt;=100,"&gt;&gt;100",E806/D806*100),"-")</f>
        <v>-</v>
      </c>
    </row>
    <row r="807" spans="1:6" ht="24" x14ac:dyDescent="0.2">
      <c r="A807" s="69" t="s">
        <v>1590</v>
      </c>
      <c r="B807" s="181" t="s">
        <v>1591</v>
      </c>
      <c r="C807" s="300" t="s">
        <v>1590</v>
      </c>
      <c r="D807" s="191">
        <v>0</v>
      </c>
      <c r="E807" s="191"/>
      <c r="F807" s="70" t="str">
        <f t="shared" si="171"/>
        <v>-</v>
      </c>
    </row>
    <row r="808" spans="1:6" ht="24" x14ac:dyDescent="0.2">
      <c r="A808" s="69" t="s">
        <v>1592</v>
      </c>
      <c r="B808" s="181" t="s">
        <v>1593</v>
      </c>
      <c r="C808" s="300" t="s">
        <v>1592</v>
      </c>
      <c r="D808" s="191">
        <v>0</v>
      </c>
      <c r="E808" s="191"/>
      <c r="F808" s="70" t="str">
        <f t="shared" si="171"/>
        <v>-</v>
      </c>
    </row>
    <row r="809" spans="1:6" ht="24" x14ac:dyDescent="0.2">
      <c r="A809" s="69" t="s">
        <v>1594</v>
      </c>
      <c r="B809" s="181" t="s">
        <v>1595</v>
      </c>
      <c r="C809" s="300" t="s">
        <v>1594</v>
      </c>
      <c r="D809" s="191">
        <v>0</v>
      </c>
      <c r="E809" s="191"/>
      <c r="F809" s="70" t="str">
        <f t="shared" si="171"/>
        <v>-</v>
      </c>
    </row>
    <row r="810" spans="1:6" ht="24" x14ac:dyDescent="0.2">
      <c r="A810" s="69" t="s">
        <v>1596</v>
      </c>
      <c r="B810" s="181" t="s">
        <v>1597</v>
      </c>
      <c r="C810" s="300" t="s">
        <v>1596</v>
      </c>
      <c r="D810" s="191">
        <v>0</v>
      </c>
      <c r="E810" s="191"/>
      <c r="F810" s="70" t="str">
        <f t="shared" si="171"/>
        <v>-</v>
      </c>
    </row>
    <row r="811" spans="1:6" ht="24" x14ac:dyDescent="0.2">
      <c r="A811" s="69" t="s">
        <v>1598</v>
      </c>
      <c r="B811" s="181" t="s">
        <v>1599</v>
      </c>
      <c r="C811" s="300" t="s">
        <v>1598</v>
      </c>
      <c r="D811" s="191">
        <v>0</v>
      </c>
      <c r="E811" s="191"/>
      <c r="F811" s="70" t="str">
        <f t="shared" si="171"/>
        <v>-</v>
      </c>
    </row>
    <row r="812" spans="1:6" ht="12" x14ac:dyDescent="0.2">
      <c r="A812" s="69" t="s">
        <v>1600</v>
      </c>
      <c r="B812" s="181" t="s">
        <v>1601</v>
      </c>
      <c r="C812" s="300" t="s">
        <v>1600</v>
      </c>
      <c r="D812" s="191">
        <v>0</v>
      </c>
      <c r="E812" s="191"/>
      <c r="F812" s="70" t="str">
        <f t="shared" si="171"/>
        <v>-</v>
      </c>
    </row>
    <row r="813" spans="1:6" ht="12" x14ac:dyDescent="0.2">
      <c r="A813" s="69" t="s">
        <v>1602</v>
      </c>
      <c r="B813" s="181" t="s">
        <v>1603</v>
      </c>
      <c r="C813" s="300" t="s">
        <v>1602</v>
      </c>
      <c r="D813" s="191">
        <v>0</v>
      </c>
      <c r="E813" s="191"/>
      <c r="F813" s="70" t="str">
        <f t="shared" si="171"/>
        <v>-</v>
      </c>
    </row>
    <row r="814" spans="1:6" ht="12" x14ac:dyDescent="0.2">
      <c r="A814" s="69" t="s">
        <v>1604</v>
      </c>
      <c r="B814" s="181" t="s">
        <v>1605</v>
      </c>
      <c r="C814" s="300" t="s">
        <v>1604</v>
      </c>
      <c r="D814" s="191">
        <v>0</v>
      </c>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68447.28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593524.23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582979.47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489774.07</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91456.639999999999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127.7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306</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1315.06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10356.549999999999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188.21</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592338.85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578822.57999999996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488627.98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88518.79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140.22999999999999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306</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1229.58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13328.06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188.21</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69632.660000000033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4704.38</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4704.38</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4704.38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4704.38</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64928.279999999992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259.52</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64425.77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242.99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11308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2025-07-09T05:20:07Z</cp:lastPrinted>
  <dcterms:created xsi:type="dcterms:W3CDTF">2022-04-01T05:14:30Z</dcterms:created>
  <dcterms:modified xsi:type="dcterms:W3CDTF">2025-07-09T08:56:52Z</dcterms:modified>
</cp:coreProperties>
</file>