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RAČUNOVODSTVO\FINANCIJSKI IZVJEŠTAJI\Financijski izvještaji 2024\Godišnji financijski izvještaji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E309" i="9" s="1"/>
  <c r="B309" i="9" s="1"/>
  <c r="F309" i="9"/>
  <c r="F308" i="9"/>
  <c r="H307" i="9"/>
  <c r="G307" i="9"/>
  <c r="F307" i="9"/>
  <c r="E307" i="9"/>
  <c r="B307" i="9" s="1"/>
  <c r="H306" i="9"/>
  <c r="G306" i="9"/>
  <c r="E306" i="9" s="1"/>
  <c r="B306" i="9" s="1"/>
  <c r="F306" i="9"/>
  <c r="H305" i="9"/>
  <c r="G305" i="9"/>
  <c r="E305" i="9" s="1"/>
  <c r="B305" i="9" s="1"/>
  <c r="F305" i="9"/>
  <c r="H304" i="9"/>
  <c r="G304" i="9"/>
  <c r="F304" i="9"/>
  <c r="E304" i="9"/>
  <c r="B304" i="9" s="1"/>
  <c r="H303" i="9"/>
  <c r="G303" i="9"/>
  <c r="F303" i="9"/>
  <c r="H302" i="9"/>
  <c r="G302" i="9"/>
  <c r="F302" i="9"/>
  <c r="E302" i="9"/>
  <c r="B302" i="9" s="1"/>
  <c r="H301" i="9"/>
  <c r="G301" i="9"/>
  <c r="F301" i="9"/>
  <c r="H300" i="9"/>
  <c r="G300" i="9"/>
  <c r="E300" i="9" s="1"/>
  <c r="B300" i="9" s="1"/>
  <c r="F300" i="9"/>
  <c r="H299" i="9"/>
  <c r="E299" i="9" s="1"/>
  <c r="B299" i="9" s="1"/>
  <c r="G299" i="9"/>
  <c r="F299" i="9"/>
  <c r="H298" i="9"/>
  <c r="G298" i="9"/>
  <c r="E298" i="9" s="1"/>
  <c r="B298" i="9" s="1"/>
  <c r="F298" i="9"/>
  <c r="H297" i="9"/>
  <c r="G297" i="9"/>
  <c r="E297" i="9" s="1"/>
  <c r="B297" i="9" s="1"/>
  <c r="F297" i="9"/>
  <c r="H296" i="9"/>
  <c r="G296" i="9"/>
  <c r="F296" i="9"/>
  <c r="H295" i="9"/>
  <c r="E295" i="9" s="1"/>
  <c r="G295" i="9"/>
  <c r="F295" i="9"/>
  <c r="B295" i="9"/>
  <c r="H294" i="9"/>
  <c r="G294" i="9"/>
  <c r="F294" i="9"/>
  <c r="H293" i="9"/>
  <c r="G293" i="9"/>
  <c r="F293" i="9"/>
  <c r="H292" i="9"/>
  <c r="G292" i="9"/>
  <c r="E292" i="9" s="1"/>
  <c r="B292" i="9" s="1"/>
  <c r="F292" i="9"/>
  <c r="F291" i="9"/>
  <c r="F290" i="9"/>
  <c r="H289" i="9"/>
  <c r="G289" i="9"/>
  <c r="E289" i="9" s="1"/>
  <c r="B289" i="9" s="1"/>
  <c r="F289" i="9"/>
  <c r="H288" i="9"/>
  <c r="G288" i="9"/>
  <c r="F288" i="9"/>
  <c r="H287" i="9"/>
  <c r="G287" i="9"/>
  <c r="F287" i="9"/>
  <c r="H286" i="9"/>
  <c r="G286" i="9"/>
  <c r="F286" i="9"/>
  <c r="F285" i="9"/>
  <c r="H284" i="9"/>
  <c r="G284" i="9"/>
  <c r="E284" i="9" s="1"/>
  <c r="F284" i="9"/>
  <c r="F277" i="9" s="1"/>
  <c r="H283" i="9"/>
  <c r="G283" i="9"/>
  <c r="E283" i="9" s="1"/>
  <c r="B283" i="9" s="1"/>
  <c r="F283" i="9"/>
  <c r="H282" i="9"/>
  <c r="E282" i="9" s="1"/>
  <c r="B282" i="9" s="1"/>
  <c r="G282" i="9"/>
  <c r="F282" i="9"/>
  <c r="F281" i="9"/>
  <c r="F280" i="9"/>
  <c r="F279" i="9"/>
  <c r="F278" i="9"/>
  <c r="F276" i="9"/>
  <c r="L275" i="9"/>
  <c r="F275" i="9" s="1"/>
  <c r="H275" i="9"/>
  <c r="F274" i="9"/>
  <c r="I273" i="9"/>
  <c r="H273" i="9"/>
  <c r="F273" i="9"/>
  <c r="E272" i="9"/>
  <c r="M271" i="9"/>
  <c r="L271" i="9"/>
  <c r="F271" i="9"/>
  <c r="E271" i="9"/>
  <c r="B271" i="9" s="1"/>
  <c r="M270" i="9"/>
  <c r="L270" i="9"/>
  <c r="F270" i="9"/>
  <c r="B270" i="9" s="1"/>
  <c r="E270" i="9"/>
  <c r="M269" i="9"/>
  <c r="L269" i="9"/>
  <c r="F269" i="9" s="1"/>
  <c r="B269" i="9" s="1"/>
  <c r="E269" i="9"/>
  <c r="M268" i="9"/>
  <c r="F268" i="9" s="1"/>
  <c r="L268" i="9"/>
  <c r="E268" i="9"/>
  <c r="B268" i="9"/>
  <c r="M267" i="9"/>
  <c r="L267" i="9"/>
  <c r="F267" i="9"/>
  <c r="E267" i="9"/>
  <c r="B267" i="9" s="1"/>
  <c r="M266" i="9"/>
  <c r="L266" i="9"/>
  <c r="F266" i="9"/>
  <c r="B266" i="9" s="1"/>
  <c r="E266" i="9"/>
  <c r="M265" i="9"/>
  <c r="L265" i="9"/>
  <c r="F265" i="9" s="1"/>
  <c r="B265" i="9" s="1"/>
  <c r="E265" i="9"/>
  <c r="M264" i="9"/>
  <c r="L264" i="9"/>
  <c r="E264" i="9"/>
  <c r="M263" i="9"/>
  <c r="L263" i="9"/>
  <c r="F263" i="9"/>
  <c r="E263" i="9"/>
  <c r="B263" i="9" s="1"/>
  <c r="M262" i="9"/>
  <c r="L262" i="9"/>
  <c r="F262" i="9"/>
  <c r="B262" i="9" s="1"/>
  <c r="E262" i="9"/>
  <c r="M261" i="9"/>
  <c r="L261" i="9"/>
  <c r="F261" i="9" s="1"/>
  <c r="B261" i="9" s="1"/>
  <c r="E261" i="9"/>
  <c r="M260" i="9"/>
  <c r="L260" i="9"/>
  <c r="F260" i="9" s="1"/>
  <c r="B260" i="9" s="1"/>
  <c r="E260" i="9"/>
  <c r="M259" i="9"/>
  <c r="L259" i="9"/>
  <c r="F259" i="9"/>
  <c r="E259" i="9"/>
  <c r="B259" i="9" s="1"/>
  <c r="M258" i="9"/>
  <c r="L258" i="9"/>
  <c r="F258" i="9"/>
  <c r="B258" i="9" s="1"/>
  <c r="E258" i="9"/>
  <c r="M257" i="9"/>
  <c r="L257" i="9"/>
  <c r="F257" i="9" s="1"/>
  <c r="B257" i="9" s="1"/>
  <c r="E257" i="9"/>
  <c r="M256" i="9"/>
  <c r="L256" i="9"/>
  <c r="E256" i="9"/>
  <c r="M255" i="9"/>
  <c r="L255" i="9"/>
  <c r="F255" i="9"/>
  <c r="E255" i="9"/>
  <c r="M254" i="9"/>
  <c r="L254" i="9"/>
  <c r="F254" i="9"/>
  <c r="B254" i="9" s="1"/>
  <c r="E254" i="9"/>
  <c r="M253" i="9"/>
  <c r="L253" i="9"/>
  <c r="E253" i="9"/>
  <c r="M252" i="9"/>
  <c r="L252" i="9"/>
  <c r="E252" i="9"/>
  <c r="M251" i="9"/>
  <c r="L251" i="9"/>
  <c r="F251" i="9"/>
  <c r="E251" i="9"/>
  <c r="M250" i="9"/>
  <c r="L250" i="9"/>
  <c r="F250" i="9"/>
  <c r="E250" i="9"/>
  <c r="M249" i="9"/>
  <c r="L249" i="9"/>
  <c r="E249" i="9"/>
  <c r="M248" i="9"/>
  <c r="L248" i="9"/>
  <c r="E248" i="9"/>
  <c r="M247" i="9"/>
  <c r="L247" i="9"/>
  <c r="F247" i="9"/>
  <c r="E247" i="9"/>
  <c r="M246" i="9"/>
  <c r="L246" i="9"/>
  <c r="F246" i="9"/>
  <c r="B246" i="9" s="1"/>
  <c r="E246" i="9"/>
  <c r="M245" i="9"/>
  <c r="L245" i="9"/>
  <c r="E245" i="9"/>
  <c r="M244" i="9"/>
  <c r="L244" i="9"/>
  <c r="E244" i="9"/>
  <c r="M243" i="9"/>
  <c r="L243" i="9"/>
  <c r="F243" i="9"/>
  <c r="E243" i="9"/>
  <c r="M242" i="9"/>
  <c r="L242" i="9"/>
  <c r="F242" i="9"/>
  <c r="E242" i="9"/>
  <c r="M241" i="9"/>
  <c r="L241" i="9"/>
  <c r="F241" i="9" s="1"/>
  <c r="B241" i="9" s="1"/>
  <c r="E241" i="9"/>
  <c r="M240" i="9"/>
  <c r="L240" i="9"/>
  <c r="E240" i="9"/>
  <c r="M239" i="9"/>
  <c r="L239" i="9"/>
  <c r="F239" i="9"/>
  <c r="E239" i="9"/>
  <c r="M238" i="9"/>
  <c r="L238" i="9"/>
  <c r="F238" i="9"/>
  <c r="E238" i="9"/>
  <c r="M237" i="9"/>
  <c r="L237" i="9"/>
  <c r="F237" i="9" s="1"/>
  <c r="B237" i="9" s="1"/>
  <c r="E237" i="9"/>
  <c r="M236" i="9"/>
  <c r="L236" i="9"/>
  <c r="F236" i="9" s="1"/>
  <c r="E236" i="9"/>
  <c r="B236" i="9" s="1"/>
  <c r="M235" i="9"/>
  <c r="L235" i="9"/>
  <c r="F235" i="9"/>
  <c r="E235" i="9"/>
  <c r="M234" i="9"/>
  <c r="L234" i="9"/>
  <c r="F234" i="9"/>
  <c r="B234" i="9" s="1"/>
  <c r="E234" i="9"/>
  <c r="M233" i="9"/>
  <c r="L233" i="9"/>
  <c r="F233" i="9" s="1"/>
  <c r="B233" i="9" s="1"/>
  <c r="E233" i="9"/>
  <c r="M232" i="9"/>
  <c r="L232" i="9"/>
  <c r="F232" i="9" s="1"/>
  <c r="E232" i="9"/>
  <c r="B232" i="9" s="1"/>
  <c r="M231" i="9"/>
  <c r="L231" i="9"/>
  <c r="F231" i="9"/>
  <c r="E231" i="9"/>
  <c r="M230" i="9"/>
  <c r="L230" i="9"/>
  <c r="F230" i="9"/>
  <c r="E230" i="9"/>
  <c r="M229" i="9"/>
  <c r="L229" i="9"/>
  <c r="F229" i="9" s="1"/>
  <c r="B229" i="9" s="1"/>
  <c r="E229" i="9"/>
  <c r="M228" i="9"/>
  <c r="L228" i="9"/>
  <c r="F228" i="9" s="1"/>
  <c r="E228" i="9"/>
  <c r="B228" i="9" s="1"/>
  <c r="M227" i="9"/>
  <c r="L227" i="9"/>
  <c r="F227" i="9"/>
  <c r="E227" i="9"/>
  <c r="M226" i="9"/>
  <c r="L226" i="9"/>
  <c r="F226" i="9"/>
  <c r="B226" i="9" s="1"/>
  <c r="E226" i="9"/>
  <c r="M225" i="9"/>
  <c r="L225" i="9"/>
  <c r="F225" i="9" s="1"/>
  <c r="B225" i="9" s="1"/>
  <c r="E225" i="9"/>
  <c r="M224" i="9"/>
  <c r="L224" i="9"/>
  <c r="F224" i="9" s="1"/>
  <c r="E224" i="9"/>
  <c r="B224" i="9" s="1"/>
  <c r="M223" i="9"/>
  <c r="F223" i="9" s="1"/>
  <c r="L223" i="9"/>
  <c r="E223" i="9"/>
  <c r="M222" i="9"/>
  <c r="L222" i="9"/>
  <c r="F222" i="9"/>
  <c r="B222" i="9" s="1"/>
  <c r="E222" i="9"/>
  <c r="M221" i="9"/>
  <c r="L221" i="9"/>
  <c r="F221" i="9" s="1"/>
  <c r="B221" i="9" s="1"/>
  <c r="E221" i="9"/>
  <c r="M220" i="9"/>
  <c r="F220" i="9" s="1"/>
  <c r="L220" i="9"/>
  <c r="E220" i="9"/>
  <c r="M219" i="9"/>
  <c r="F219" i="9" s="1"/>
  <c r="L219" i="9"/>
  <c r="E219" i="9"/>
  <c r="M218" i="9"/>
  <c r="F218" i="9" s="1"/>
  <c r="B218" i="9" s="1"/>
  <c r="L218" i="9"/>
  <c r="E218" i="9"/>
  <c r="M217" i="9"/>
  <c r="L217" i="9"/>
  <c r="E217" i="9"/>
  <c r="M216" i="9"/>
  <c r="F216" i="9" s="1"/>
  <c r="L216" i="9"/>
  <c r="E216" i="9"/>
  <c r="B216" i="9" s="1"/>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F143" i="9"/>
  <c r="H142" i="9"/>
  <c r="G142" i="9"/>
  <c r="E142" i="9" s="1"/>
  <c r="B142" i="9" s="1"/>
  <c r="F142" i="9"/>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F136" i="9"/>
  <c r="H135" i="9"/>
  <c r="G135" i="9"/>
  <c r="F135" i="9"/>
  <c r="E135" i="9"/>
  <c r="B135" i="9" s="1"/>
  <c r="H134" i="9"/>
  <c r="G134" i="9"/>
  <c r="F134" i="9"/>
  <c r="E134" i="9"/>
  <c r="H133" i="9"/>
  <c r="G133" i="9"/>
  <c r="E133" i="9" s="1"/>
  <c r="B133" i="9" s="1"/>
  <c r="F133" i="9"/>
  <c r="H132" i="9"/>
  <c r="G132" i="9"/>
  <c r="E132" i="9" s="1"/>
  <c r="F132" i="9"/>
  <c r="B132" i="9"/>
  <c r="H131" i="9"/>
  <c r="G131" i="9"/>
  <c r="F131" i="9"/>
  <c r="E131" i="9"/>
  <c r="B131" i="9" s="1"/>
  <c r="H130" i="9"/>
  <c r="G130" i="9"/>
  <c r="F130" i="9"/>
  <c r="E130" i="9"/>
  <c r="B130" i="9" s="1"/>
  <c r="H129" i="9"/>
  <c r="G129" i="9"/>
  <c r="E129" i="9" s="1"/>
  <c r="B129" i="9" s="1"/>
  <c r="F129" i="9"/>
  <c r="H128" i="9"/>
  <c r="G128" i="9"/>
  <c r="F128" i="9"/>
  <c r="H127" i="9"/>
  <c r="G127" i="9"/>
  <c r="F127" i="9"/>
  <c r="E127" i="9"/>
  <c r="B127" i="9" s="1"/>
  <c r="H126" i="9"/>
  <c r="G126" i="9"/>
  <c r="F126" i="9"/>
  <c r="E126" i="9"/>
  <c r="B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G70" i="9"/>
  <c r="E70" i="9" s="1"/>
  <c r="B70" i="9" s="1"/>
  <c r="F70" i="9"/>
  <c r="H69" i="9"/>
  <c r="G69" i="9"/>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G63" i="9"/>
  <c r="F63" i="9"/>
  <c r="E63" i="9"/>
  <c r="B63" i="9"/>
  <c r="H62" i="9"/>
  <c r="G62" i="9"/>
  <c r="F62" i="9"/>
  <c r="E62" i="9"/>
  <c r="B62" i="9" s="1"/>
  <c r="H61" i="9"/>
  <c r="G61" i="9"/>
  <c r="E61" i="9" s="1"/>
  <c r="B61" i="9" s="1"/>
  <c r="F61" i="9"/>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F55" i="9"/>
  <c r="E55" i="9"/>
  <c r="B55" i="9" s="1"/>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F48" i="9"/>
  <c r="E48" i="9"/>
  <c r="B48" i="9" s="1"/>
  <c r="H47" i="9"/>
  <c r="G47" i="9"/>
  <c r="E47" i="9" s="1"/>
  <c r="B47" i="9" s="1"/>
  <c r="F47" i="9"/>
  <c r="H46" i="9"/>
  <c r="E46" i="9" s="1"/>
  <c r="B46" i="9" s="1"/>
  <c r="G46" i="9"/>
  <c r="F46" i="9"/>
  <c r="H45" i="9"/>
  <c r="G45" i="9"/>
  <c r="E45" i="9" s="1"/>
  <c r="B45" i="9" s="1"/>
  <c r="F45" i="9"/>
  <c r="H44" i="9"/>
  <c r="G44" i="9"/>
  <c r="F44" i="9"/>
  <c r="H43" i="9"/>
  <c r="G43" i="9"/>
  <c r="F43" i="9"/>
  <c r="H42" i="9"/>
  <c r="G42" i="9"/>
  <c r="F42" i="9"/>
  <c r="E42" i="9"/>
  <c r="B42" i="9" s="1"/>
  <c r="H41" i="9"/>
  <c r="G41" i="9"/>
  <c r="F41" i="9"/>
  <c r="E41" i="9"/>
  <c r="B41" i="9" s="1"/>
  <c r="H40" i="9"/>
  <c r="G40" i="9"/>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H32" i="9"/>
  <c r="G32" i="9"/>
  <c r="F32" i="9"/>
  <c r="H31" i="9"/>
  <c r="G31" i="9"/>
  <c r="F31" i="9"/>
  <c r="H30" i="9"/>
  <c r="E30" i="9" s="1"/>
  <c r="B30" i="9" s="1"/>
  <c r="G30" i="9"/>
  <c r="F30" i="9"/>
  <c r="H29" i="9"/>
  <c r="G29" i="9"/>
  <c r="E29" i="9" s="1"/>
  <c r="B29" i="9" s="1"/>
  <c r="F29" i="9"/>
  <c r="H28" i="9"/>
  <c r="G28" i="9"/>
  <c r="E28" i="9" s="1"/>
  <c r="B28" i="9" s="1"/>
  <c r="F28" i="9"/>
  <c r="H27" i="9"/>
  <c r="G27" i="9"/>
  <c r="E27" i="9" s="1"/>
  <c r="B27" i="9" s="1"/>
  <c r="F27" i="9"/>
  <c r="H26" i="9"/>
  <c r="E26" i="9" s="1"/>
  <c r="B26" i="9" s="1"/>
  <c r="G26" i="9"/>
  <c r="F26" i="9"/>
  <c r="H25" i="9"/>
  <c r="G25" i="9"/>
  <c r="F25" i="9"/>
  <c r="E25" i="9"/>
  <c r="B25" i="9" s="1"/>
  <c r="H24" i="9"/>
  <c r="G24" i="9"/>
  <c r="F24" i="9"/>
  <c r="E24" i="9"/>
  <c r="B24" i="9" s="1"/>
  <c r="H23" i="9"/>
  <c r="G23" i="9"/>
  <c r="F23" i="9"/>
  <c r="H22" i="9"/>
  <c r="E22" i="9" s="1"/>
  <c r="B22" i="9" s="1"/>
  <c r="G22" i="9"/>
  <c r="F22" i="9"/>
  <c r="F21" i="9"/>
  <c r="F4" i="9"/>
  <c r="O3" i="9"/>
  <c r="G275" i="9" s="1"/>
  <c r="E275" i="9" s="1"/>
  <c r="I3" i="9"/>
  <c r="H3" i="9"/>
  <c r="G3" i="9"/>
  <c r="D101" i="8"/>
  <c r="I36" i="3" s="1"/>
  <c r="D95" i="8"/>
  <c r="D90" i="8"/>
  <c r="D85" i="8"/>
  <c r="D80" i="8"/>
  <c r="D75" i="8"/>
  <c r="D70" i="8"/>
  <c r="D65" i="8"/>
  <c r="D60" i="8"/>
  <c r="D55" i="8"/>
  <c r="D50" i="8"/>
  <c r="D44" i="8"/>
  <c r="C1519" i="1" s="1"/>
  <c r="D36" i="8"/>
  <c r="D26" i="8"/>
  <c r="D24" i="8" s="1"/>
  <c r="C1499" i="1" s="1"/>
  <c r="D18" i="8"/>
  <c r="D8" i="8"/>
  <c r="D6" i="8" s="1"/>
  <c r="C1481" i="1" s="1"/>
  <c r="E44" i="7"/>
  <c r="D44" i="7"/>
  <c r="E39" i="7"/>
  <c r="D39" i="7"/>
  <c r="D38" i="7" s="1"/>
  <c r="E38" i="7"/>
  <c r="E30" i="7"/>
  <c r="D30" i="7"/>
  <c r="E23" i="7"/>
  <c r="E22" i="7" s="1"/>
  <c r="E5" i="7" s="1"/>
  <c r="D23" i="7"/>
  <c r="D22" i="7" s="1"/>
  <c r="E14" i="7"/>
  <c r="D14" i="7"/>
  <c r="E7" i="7"/>
  <c r="D7" i="7"/>
  <c r="D6" i="7" s="1"/>
  <c r="E6"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D1383"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E35" i="6"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1235" i="1" s="1"/>
  <c r="G1235" i="1" s="1"/>
  <c r="D258" i="5"/>
  <c r="F258" i="5" s="1"/>
  <c r="F257" i="5"/>
  <c r="F256" i="5"/>
  <c r="F255" i="5"/>
  <c r="F254" i="5"/>
  <c r="F253" i="5"/>
  <c r="F252" i="5"/>
  <c r="F251" i="5"/>
  <c r="E250" i="5"/>
  <c r="D250" i="5"/>
  <c r="F250" i="5" s="1"/>
  <c r="F249" i="5"/>
  <c r="F248" i="5"/>
  <c r="F247" i="5"/>
  <c r="E246" i="5"/>
  <c r="E245" i="5" s="1"/>
  <c r="D246" i="5"/>
  <c r="D245" i="5"/>
  <c r="F244" i="5"/>
  <c r="F243" i="5"/>
  <c r="E242" i="5"/>
  <c r="D242" i="5"/>
  <c r="F242" i="5" s="1"/>
  <c r="F241" i="5"/>
  <c r="F240" i="5"/>
  <c r="F239" i="5"/>
  <c r="E239" i="5"/>
  <c r="D239" i="5"/>
  <c r="E238" i="5"/>
  <c r="E237" i="5" s="1"/>
  <c r="D238" i="5"/>
  <c r="D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E198" i="5"/>
  <c r="D198" i="5"/>
  <c r="F198" i="5" s="1"/>
  <c r="F197" i="5"/>
  <c r="F196" i="5"/>
  <c r="F195" i="5"/>
  <c r="F194" i="5"/>
  <c r="F193" i="5"/>
  <c r="F192" i="5"/>
  <c r="F191" i="5"/>
  <c r="E191" i="5"/>
  <c r="D191" i="5"/>
  <c r="E190" i="5"/>
  <c r="D190" i="5"/>
  <c r="G310" i="9" s="1"/>
  <c r="F189" i="5"/>
  <c r="F188" i="5"/>
  <c r="F187" i="5"/>
  <c r="F186" i="5"/>
  <c r="F185" i="5"/>
  <c r="F184" i="5"/>
  <c r="F183" i="5"/>
  <c r="F182" i="5"/>
  <c r="F181" i="5"/>
  <c r="E180" i="5"/>
  <c r="E177" i="5" s="1"/>
  <c r="H308" i="9" s="1"/>
  <c r="D180" i="5"/>
  <c r="D177" i="5" s="1"/>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124" i="1" s="1"/>
  <c r="D146" i="5"/>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F125" i="5"/>
  <c r="F124" i="5"/>
  <c r="F123" i="5"/>
  <c r="F122" i="5"/>
  <c r="F121" i="5"/>
  <c r="F120" i="5"/>
  <c r="F119" i="5"/>
  <c r="E119" i="5"/>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290" i="9" s="1"/>
  <c r="B290" i="9" s="1"/>
  <c r="E87" i="5"/>
  <c r="D87" i="5"/>
  <c r="F87" i="5" s="1"/>
  <c r="F86" i="5"/>
  <c r="F85" i="5"/>
  <c r="F84" i="5"/>
  <c r="F83" i="5"/>
  <c r="F82" i="5"/>
  <c r="F81" i="5"/>
  <c r="F80" i="5"/>
  <c r="F79" i="5"/>
  <c r="E79" i="5"/>
  <c r="E78" i="5" s="1"/>
  <c r="F78" i="5" s="1"/>
  <c r="D79" i="5"/>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1023" i="1" s="1"/>
  <c r="G1023" i="1" s="1"/>
  <c r="D45" i="5"/>
  <c r="F45" i="5" s="1"/>
  <c r="F44" i="5"/>
  <c r="F43" i="5"/>
  <c r="F42" i="5"/>
  <c r="F41"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F638" i="4"/>
  <c r="F637" i="4"/>
  <c r="F634" i="4"/>
  <c r="F633" i="4"/>
  <c r="E632" i="4"/>
  <c r="D632" i="4"/>
  <c r="F631" i="4"/>
  <c r="F630" i="4"/>
  <c r="E629" i="4"/>
  <c r="D629" i="4"/>
  <c r="F629" i="4" s="1"/>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E594" i="4"/>
  <c r="E593" i="4" s="1"/>
  <c r="D587" i="1" s="1"/>
  <c r="D594" i="4"/>
  <c r="F592" i="4"/>
  <c r="F591" i="4"/>
  <c r="E590" i="4"/>
  <c r="D590" i="4"/>
  <c r="F590" i="4" s="1"/>
  <c r="F589" i="4"/>
  <c r="F588" i="4"/>
  <c r="F587" i="4"/>
  <c r="E587" i="4"/>
  <c r="D587" i="4"/>
  <c r="F586" i="4"/>
  <c r="F585" i="4"/>
  <c r="E585" i="4"/>
  <c r="D585" i="4"/>
  <c r="F584" i="4"/>
  <c r="F583" i="4"/>
  <c r="F582" i="4"/>
  <c r="E581" i="4"/>
  <c r="D581" i="4"/>
  <c r="F581" i="4" s="1"/>
  <c r="F579" i="4"/>
  <c r="F578" i="4"/>
  <c r="E577" i="4"/>
  <c r="D577" i="4"/>
  <c r="F577" i="4" s="1"/>
  <c r="F576" i="4"/>
  <c r="F575" i="4"/>
  <c r="E574" i="4"/>
  <c r="D574" i="4"/>
  <c r="F573" i="4"/>
  <c r="F572" i="4"/>
  <c r="F571" i="4"/>
  <c r="E571" i="4"/>
  <c r="D571" i="4"/>
  <c r="F570" i="4"/>
  <c r="F569" i="4"/>
  <c r="F568" i="4"/>
  <c r="E568" i="4"/>
  <c r="D568" i="4"/>
  <c r="F566" i="4"/>
  <c r="F565" i="4"/>
  <c r="F564" i="4"/>
  <c r="E563" i="4"/>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53" i="1" s="1"/>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c r="F421" i="4" s="1"/>
  <c r="E418" i="4"/>
  <c r="F418" i="4" s="1"/>
  <c r="D418" i="4"/>
  <c r="F417" i="4"/>
  <c r="E417" i="4"/>
  <c r="D417" i="4"/>
  <c r="E416" i="4"/>
  <c r="E643" i="4" s="1"/>
  <c r="D416" i="4"/>
  <c r="D643"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E351" i="4" s="1"/>
  <c r="D356" i="4"/>
  <c r="D351" i="4" s="1"/>
  <c r="F355" i="4"/>
  <c r="F354" i="4"/>
  <c r="F353" i="4"/>
  <c r="F352" i="4"/>
  <c r="E352" i="4"/>
  <c r="D352" i="4"/>
  <c r="F349" i="4"/>
  <c r="E348" i="4"/>
  <c r="D348" i="4"/>
  <c r="F348" i="4" s="1"/>
  <c r="F347" i="4"/>
  <c r="F346" i="4"/>
  <c r="F345" i="4"/>
  <c r="E345" i="4"/>
  <c r="D345" i="4"/>
  <c r="E344" i="4"/>
  <c r="D344" i="4"/>
  <c r="F344" i="4" s="1"/>
  <c r="F343" i="4"/>
  <c r="F342" i="4"/>
  <c r="F341" i="4"/>
  <c r="F340"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E299" i="4" s="1"/>
  <c r="E298" i="4" s="1"/>
  <c r="D304" i="4"/>
  <c r="F304" i="4" s="1"/>
  <c r="F303" i="4"/>
  <c r="F302" i="4"/>
  <c r="F301" i="4"/>
  <c r="F300" i="4"/>
  <c r="E300" i="4"/>
  <c r="D300" i="4"/>
  <c r="F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E263" i="4"/>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E219" i="4"/>
  <c r="D219" i="4"/>
  <c r="F219" i="4" s="1"/>
  <c r="F218" i="4"/>
  <c r="F217" i="4"/>
  <c r="E216" i="4"/>
  <c r="E215" i="4" s="1"/>
  <c r="D216" i="4"/>
  <c r="F214" i="4"/>
  <c r="F213" i="4"/>
  <c r="F212" i="4"/>
  <c r="F211" i="4"/>
  <c r="F210" i="4"/>
  <c r="E210" i="4"/>
  <c r="E196" i="4" s="1"/>
  <c r="D192"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E139" i="4"/>
  <c r="F138" i="4"/>
  <c r="F137" i="4"/>
  <c r="F136" i="4"/>
  <c r="F135" i="4"/>
  <c r="E134" i="4"/>
  <c r="E133" i="4" s="1"/>
  <c r="D129" i="1" s="1"/>
  <c r="D134" i="4"/>
  <c r="F132" i="4"/>
  <c r="F131" i="4"/>
  <c r="F130" i="4"/>
  <c r="F129" i="4"/>
  <c r="F128" i="4"/>
  <c r="E128" i="4"/>
  <c r="D124" i="1" s="1"/>
  <c r="G124" i="1" s="1"/>
  <c r="D128" i="4"/>
  <c r="F127" i="4"/>
  <c r="F126" i="4"/>
  <c r="E125" i="4"/>
  <c r="D125"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E51" i="4"/>
  <c r="E50" i="4" s="1"/>
  <c r="D51" i="4"/>
  <c r="F51" i="4" s="1"/>
  <c r="D50" i="4"/>
  <c r="F49" i="4"/>
  <c r="F48" i="4"/>
  <c r="F47" i="4"/>
  <c r="F46" i="4"/>
  <c r="F45" i="4"/>
  <c r="E45" i="4"/>
  <c r="D45" i="4"/>
  <c r="F44" i="4"/>
  <c r="E44" i="4"/>
  <c r="D44" i="4"/>
  <c r="F43" i="4"/>
  <c r="F42" i="4"/>
  <c r="F41"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I25" i="3"/>
  <c r="G25" i="3"/>
  <c r="B25" i="3"/>
  <c r="I24" i="3"/>
  <c r="G24" i="3"/>
  <c r="B24" i="3"/>
  <c r="I23"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C1577" i="1"/>
  <c r="H1577" i="1" s="1"/>
  <c r="G1575" i="1"/>
  <c r="C1575" i="1"/>
  <c r="H1575" i="1" s="1"/>
  <c r="C1574" i="1"/>
  <c r="H1573" i="1"/>
  <c r="G1573" i="1"/>
  <c r="C1573" i="1"/>
  <c r="H1572" i="1"/>
  <c r="G1572" i="1"/>
  <c r="C1572" i="1"/>
  <c r="G1571" i="1"/>
  <c r="C1571" i="1"/>
  <c r="H1571" i="1" s="1"/>
  <c r="C1570" i="1"/>
  <c r="H1569" i="1"/>
  <c r="G1569" i="1"/>
  <c r="C1569" i="1"/>
  <c r="H1568" i="1"/>
  <c r="G1568" i="1"/>
  <c r="C1568" i="1"/>
  <c r="G1567" i="1"/>
  <c r="C1567" i="1"/>
  <c r="H1567" i="1" s="1"/>
  <c r="C1566" i="1"/>
  <c r="H1565" i="1"/>
  <c r="G1565" i="1"/>
  <c r="C1565" i="1"/>
  <c r="H1564" i="1"/>
  <c r="G1564" i="1"/>
  <c r="C1564" i="1"/>
  <c r="G1563" i="1"/>
  <c r="C1563" i="1"/>
  <c r="H1563" i="1" s="1"/>
  <c r="C1562" i="1"/>
  <c r="H1561" i="1"/>
  <c r="G1561" i="1"/>
  <c r="C1561" i="1"/>
  <c r="H1560" i="1"/>
  <c r="G1560" i="1"/>
  <c r="C1560" i="1"/>
  <c r="G1559" i="1"/>
  <c r="C1559" i="1"/>
  <c r="H1559" i="1" s="1"/>
  <c r="C1558" i="1"/>
  <c r="H1557" i="1"/>
  <c r="G1557" i="1"/>
  <c r="C1557" i="1"/>
  <c r="H1556" i="1"/>
  <c r="G1556" i="1"/>
  <c r="C1556" i="1"/>
  <c r="G1555" i="1"/>
  <c r="C1555" i="1"/>
  <c r="H1555" i="1" s="1"/>
  <c r="C1554" i="1"/>
  <c r="H1553" i="1"/>
  <c r="G1553" i="1"/>
  <c r="C1553" i="1"/>
  <c r="H1552" i="1"/>
  <c r="G1552" i="1"/>
  <c r="C1552" i="1"/>
  <c r="G1551" i="1"/>
  <c r="C1551" i="1"/>
  <c r="H1551" i="1" s="1"/>
  <c r="C1550" i="1"/>
  <c r="H1549" i="1"/>
  <c r="G1549" i="1"/>
  <c r="C1549" i="1"/>
  <c r="H1548" i="1"/>
  <c r="G1548" i="1"/>
  <c r="C1548" i="1"/>
  <c r="G1547" i="1"/>
  <c r="C1547" i="1"/>
  <c r="H1547" i="1" s="1"/>
  <c r="C1546" i="1"/>
  <c r="H1545" i="1"/>
  <c r="G1545" i="1"/>
  <c r="C1545" i="1"/>
  <c r="H1544" i="1"/>
  <c r="G1544" i="1"/>
  <c r="C1544" i="1"/>
  <c r="G1543" i="1"/>
  <c r="C1543" i="1"/>
  <c r="H1543" i="1" s="1"/>
  <c r="C1542" i="1"/>
  <c r="H1541" i="1"/>
  <c r="G1541" i="1"/>
  <c r="C1541" i="1"/>
  <c r="H1540" i="1"/>
  <c r="G1540" i="1"/>
  <c r="C1540" i="1"/>
  <c r="G1539" i="1"/>
  <c r="C1539" i="1"/>
  <c r="H1539" i="1" s="1"/>
  <c r="C1538" i="1"/>
  <c r="H1537" i="1"/>
  <c r="G1537" i="1"/>
  <c r="C1537" i="1"/>
  <c r="H1536" i="1"/>
  <c r="G1536" i="1"/>
  <c r="C1536" i="1"/>
  <c r="G1535" i="1"/>
  <c r="C1535" i="1"/>
  <c r="H1535" i="1" s="1"/>
  <c r="C1534" i="1"/>
  <c r="H1533" i="1"/>
  <c r="G1533" i="1"/>
  <c r="C1533" i="1"/>
  <c r="H1532" i="1"/>
  <c r="G1532" i="1"/>
  <c r="C1532" i="1"/>
  <c r="C1531" i="1"/>
  <c r="H1531" i="1" s="1"/>
  <c r="C1530" i="1"/>
  <c r="H1529" i="1"/>
  <c r="G1529" i="1"/>
  <c r="C1529" i="1"/>
  <c r="H1528" i="1"/>
  <c r="G1528" i="1"/>
  <c r="C1528" i="1"/>
  <c r="G1527" i="1"/>
  <c r="C1527" i="1"/>
  <c r="H1527" i="1" s="1"/>
  <c r="C1526" i="1"/>
  <c r="C1525" i="1"/>
  <c r="H1525" i="1" s="1"/>
  <c r="G1523" i="1"/>
  <c r="C1523" i="1"/>
  <c r="H1523" i="1" s="1"/>
  <c r="C1522" i="1"/>
  <c r="H1521" i="1"/>
  <c r="G1521" i="1"/>
  <c r="C1521" i="1"/>
  <c r="C1520" i="1"/>
  <c r="H1520" i="1" s="1"/>
  <c r="H1516" i="1"/>
  <c r="G1516" i="1"/>
  <c r="C1516" i="1"/>
  <c r="G1515" i="1"/>
  <c r="C1515" i="1"/>
  <c r="H1515" i="1" s="1"/>
  <c r="C1514" i="1"/>
  <c r="H1513" i="1"/>
  <c r="G1513" i="1"/>
  <c r="C1513" i="1"/>
  <c r="H1512" i="1"/>
  <c r="G1512" i="1"/>
  <c r="C1512" i="1"/>
  <c r="G1511" i="1"/>
  <c r="C1511" i="1"/>
  <c r="H1511" i="1" s="1"/>
  <c r="C1510" i="1"/>
  <c r="H1509" i="1"/>
  <c r="C1509" i="1"/>
  <c r="G1509" i="1" s="1"/>
  <c r="H1508" i="1"/>
  <c r="G1508" i="1"/>
  <c r="C1508" i="1"/>
  <c r="C1507" i="1"/>
  <c r="H1507" i="1" s="1"/>
  <c r="C1506" i="1"/>
  <c r="H1505" i="1"/>
  <c r="C1505" i="1"/>
  <c r="G1505" i="1" s="1"/>
  <c r="C1504" i="1"/>
  <c r="H1504" i="1" s="1"/>
  <c r="C1503" i="1"/>
  <c r="H1503" i="1" s="1"/>
  <c r="C1502" i="1"/>
  <c r="H1500" i="1"/>
  <c r="G1500" i="1"/>
  <c r="C1500" i="1"/>
  <c r="C1498" i="1"/>
  <c r="H1497" i="1"/>
  <c r="C1497" i="1"/>
  <c r="G1497" i="1" s="1"/>
  <c r="H1496" i="1"/>
  <c r="G1496" i="1"/>
  <c r="C1496" i="1"/>
  <c r="G1495" i="1"/>
  <c r="C1495" i="1"/>
  <c r="H1495" i="1" s="1"/>
  <c r="C1494" i="1"/>
  <c r="H1493" i="1"/>
  <c r="C1493" i="1"/>
  <c r="G1493" i="1" s="1"/>
  <c r="C1492" i="1"/>
  <c r="H1492" i="1" s="1"/>
  <c r="C1491" i="1"/>
  <c r="H1491" i="1" s="1"/>
  <c r="C1490" i="1"/>
  <c r="C1489" i="1"/>
  <c r="G1489" i="1" s="1"/>
  <c r="H1488" i="1"/>
  <c r="G1488" i="1"/>
  <c r="C1488" i="1"/>
  <c r="G1487" i="1"/>
  <c r="C1487" i="1"/>
  <c r="H1487" i="1" s="1"/>
  <c r="C1486" i="1"/>
  <c r="C1485" i="1"/>
  <c r="G1485" i="1" s="1"/>
  <c r="G1484" i="1"/>
  <c r="C1484" i="1"/>
  <c r="H1484" i="1" s="1"/>
  <c r="C1482" i="1"/>
  <c r="H1480" i="1"/>
  <c r="G1480" i="1"/>
  <c r="C1480" i="1"/>
  <c r="D1479" i="1"/>
  <c r="C1479" i="1"/>
  <c r="G1478" i="1"/>
  <c r="I1478" i="1" s="1"/>
  <c r="D1478" i="1"/>
  <c r="J1478" i="1" s="1"/>
  <c r="C1478" i="1"/>
  <c r="H1478" i="1" s="1"/>
  <c r="D1477" i="1"/>
  <c r="C1477" i="1"/>
  <c r="G1476" i="1"/>
  <c r="D1476" i="1"/>
  <c r="J1476" i="1" s="1"/>
  <c r="C1476" i="1"/>
  <c r="H1476" i="1" s="1"/>
  <c r="G1475" i="1"/>
  <c r="D1475" i="1"/>
  <c r="C1475" i="1"/>
  <c r="H1475" i="1" s="1"/>
  <c r="D1474" i="1"/>
  <c r="C1474" i="1"/>
  <c r="G1473" i="1"/>
  <c r="D1473" i="1"/>
  <c r="J1473" i="1" s="1"/>
  <c r="C1473" i="1"/>
  <c r="H1473" i="1" s="1"/>
  <c r="D1472" i="1"/>
  <c r="C1472" i="1"/>
  <c r="G1471" i="1"/>
  <c r="I1471" i="1" s="1"/>
  <c r="D1471" i="1"/>
  <c r="J1471" i="1" s="1"/>
  <c r="C1471" i="1"/>
  <c r="H1471" i="1" s="1"/>
  <c r="G1470" i="1"/>
  <c r="D1470" i="1"/>
  <c r="C1470" i="1"/>
  <c r="H1470" i="1" s="1"/>
  <c r="G1469" i="1"/>
  <c r="D1469" i="1"/>
  <c r="C1469" i="1"/>
  <c r="H1469" i="1" s="1"/>
  <c r="D1468" i="1"/>
  <c r="C1468" i="1"/>
  <c r="G1467" i="1"/>
  <c r="I1467" i="1" s="1"/>
  <c r="D1467" i="1"/>
  <c r="J1467" i="1" s="1"/>
  <c r="C1467" i="1"/>
  <c r="H1467" i="1" s="1"/>
  <c r="D1466" i="1"/>
  <c r="C1466" i="1"/>
  <c r="G1465" i="1"/>
  <c r="D1465" i="1"/>
  <c r="J1465" i="1" s="1"/>
  <c r="C1465" i="1"/>
  <c r="H1465" i="1" s="1"/>
  <c r="D1464" i="1"/>
  <c r="C1464" i="1"/>
  <c r="G1463" i="1"/>
  <c r="I1463" i="1" s="1"/>
  <c r="D1463" i="1"/>
  <c r="J1463" i="1" s="1"/>
  <c r="C1463" i="1"/>
  <c r="H1463" i="1" s="1"/>
  <c r="D1462" i="1"/>
  <c r="C1462" i="1"/>
  <c r="D1461" i="1"/>
  <c r="C1461" i="1"/>
  <c r="G1460" i="1"/>
  <c r="I1460" i="1" s="1"/>
  <c r="D1460" i="1"/>
  <c r="J1460" i="1" s="1"/>
  <c r="C1460" i="1"/>
  <c r="H1460" i="1" s="1"/>
  <c r="D1459" i="1"/>
  <c r="C1459" i="1"/>
  <c r="G1458" i="1"/>
  <c r="D1458" i="1"/>
  <c r="J1458" i="1" s="1"/>
  <c r="C1458" i="1"/>
  <c r="H1458" i="1" s="1"/>
  <c r="D1457" i="1"/>
  <c r="C1457" i="1"/>
  <c r="D1456" i="1"/>
  <c r="G1456" i="1" s="1"/>
  <c r="C1456" i="1"/>
  <c r="D1455" i="1"/>
  <c r="C1455" i="1"/>
  <c r="D1454" i="1"/>
  <c r="G1452" i="1"/>
  <c r="D1452" i="1"/>
  <c r="J1452" i="1" s="1"/>
  <c r="C1452" i="1"/>
  <c r="H1452" i="1" s="1"/>
  <c r="D1451" i="1"/>
  <c r="C1451" i="1"/>
  <c r="G1450" i="1"/>
  <c r="I1450" i="1" s="1"/>
  <c r="D1450" i="1"/>
  <c r="J1450" i="1" s="1"/>
  <c r="C1450" i="1"/>
  <c r="H1450" i="1" s="1"/>
  <c r="D1449" i="1"/>
  <c r="C1449" i="1"/>
  <c r="G1448" i="1"/>
  <c r="D1448" i="1"/>
  <c r="J1448" i="1" s="1"/>
  <c r="C1448" i="1"/>
  <c r="H1448" i="1" s="1"/>
  <c r="D1447" i="1"/>
  <c r="C1447" i="1"/>
  <c r="G1446" i="1"/>
  <c r="I1446" i="1" s="1"/>
  <c r="D1446" i="1"/>
  <c r="J1446" i="1" s="1"/>
  <c r="C1446" i="1"/>
  <c r="H1446" i="1" s="1"/>
  <c r="H1445" i="1"/>
  <c r="G1445" i="1"/>
  <c r="D1445" i="1"/>
  <c r="C1445" i="1"/>
  <c r="J1445" i="1" s="1"/>
  <c r="D1444" i="1"/>
  <c r="J1444" i="1" s="1"/>
  <c r="C1444" i="1"/>
  <c r="H1444" i="1" s="1"/>
  <c r="H1443" i="1"/>
  <c r="G1443" i="1"/>
  <c r="I1443" i="1" s="1"/>
  <c r="D1443" i="1"/>
  <c r="C1443" i="1"/>
  <c r="J1443" i="1" s="1"/>
  <c r="D1442" i="1"/>
  <c r="J1442" i="1" s="1"/>
  <c r="C1442" i="1"/>
  <c r="H1442" i="1" s="1"/>
  <c r="H1441" i="1"/>
  <c r="G1441" i="1"/>
  <c r="D1441" i="1"/>
  <c r="C1441" i="1"/>
  <c r="J1441" i="1" s="1"/>
  <c r="J1440" i="1"/>
  <c r="D1440" i="1"/>
  <c r="C1440" i="1"/>
  <c r="H1440" i="1" s="1"/>
  <c r="H1439" i="1"/>
  <c r="G1439" i="1"/>
  <c r="I1439" i="1" s="1"/>
  <c r="D1439" i="1"/>
  <c r="C1439" i="1"/>
  <c r="J1439" i="1" s="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D1422" i="1"/>
  <c r="C1422" i="1"/>
  <c r="G1422" i="1" s="1"/>
  <c r="H1421" i="1"/>
  <c r="G1421" i="1"/>
  <c r="D1421" i="1"/>
  <c r="C1421" i="1"/>
  <c r="D1420" i="1"/>
  <c r="H1420" i="1" s="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D1411" i="1"/>
  <c r="H1411" i="1" s="1"/>
  <c r="C1411" i="1"/>
  <c r="H1410" i="1"/>
  <c r="G1410" i="1"/>
  <c r="D1410" i="1"/>
  <c r="C1410" i="1"/>
  <c r="D1409" i="1"/>
  <c r="H1409" i="1" s="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D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D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D1278" i="1"/>
  <c r="G1278" i="1" s="1"/>
  <c r="C1278" i="1"/>
  <c r="H1277" i="1"/>
  <c r="G1277" i="1"/>
  <c r="D1277" i="1"/>
  <c r="C1277" i="1"/>
  <c r="H1276" i="1"/>
  <c r="G1276" i="1"/>
  <c r="D1276" i="1"/>
  <c r="C1276" i="1"/>
  <c r="H1275" i="1"/>
  <c r="G1275" i="1"/>
  <c r="D1275" i="1"/>
  <c r="C1275" i="1"/>
  <c r="H1274" i="1"/>
  <c r="D1274" i="1"/>
  <c r="G1274" i="1" s="1"/>
  <c r="C1274" i="1"/>
  <c r="D1273" i="1"/>
  <c r="H1273" i="1" s="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D1266" i="1"/>
  <c r="G1266" i="1" s="1"/>
  <c r="C1266" i="1"/>
  <c r="H1265" i="1"/>
  <c r="D1265" i="1"/>
  <c r="G1265" i="1" s="1"/>
  <c r="C1265" i="1"/>
  <c r="D1264" i="1"/>
  <c r="G1264" i="1" s="1"/>
  <c r="C1264" i="1"/>
  <c r="H1263" i="1"/>
  <c r="D1263" i="1"/>
  <c r="G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H1244" i="1" s="1"/>
  <c r="C1244" i="1"/>
  <c r="H1243" i="1"/>
  <c r="G1243" i="1"/>
  <c r="D1243" i="1"/>
  <c r="C1243" i="1"/>
  <c r="H1242" i="1"/>
  <c r="G1242" i="1"/>
  <c r="D1242" i="1"/>
  <c r="C1242" i="1"/>
  <c r="H1241" i="1"/>
  <c r="G1241" i="1"/>
  <c r="D1241" i="1"/>
  <c r="C1241" i="1"/>
  <c r="H1240" i="1"/>
  <c r="D1240" i="1"/>
  <c r="G1240" i="1" s="1"/>
  <c r="C1240" i="1"/>
  <c r="H1239" i="1"/>
  <c r="G1239" i="1"/>
  <c r="D1239" i="1"/>
  <c r="C1239" i="1"/>
  <c r="H1238" i="1"/>
  <c r="G1238" i="1"/>
  <c r="D1238" i="1"/>
  <c r="C1238" i="1"/>
  <c r="H1237" i="1"/>
  <c r="G1237" i="1"/>
  <c r="D1237" i="1"/>
  <c r="C1237" i="1"/>
  <c r="H1236" i="1"/>
  <c r="G1236" i="1"/>
  <c r="D1236" i="1"/>
  <c r="C1236" i="1"/>
  <c r="H1235" i="1"/>
  <c r="C1235" i="1"/>
  <c r="H1234" i="1"/>
  <c r="G1234" i="1"/>
  <c r="D1234" i="1"/>
  <c r="C1234" i="1"/>
  <c r="H1233" i="1"/>
  <c r="G1233" i="1"/>
  <c r="D1233" i="1"/>
  <c r="C1233" i="1"/>
  <c r="G1232" i="1"/>
  <c r="D1232" i="1"/>
  <c r="H1232" i="1" s="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D1224" i="1"/>
  <c r="G1224" i="1" s="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D1217" i="1"/>
  <c r="G1217" i="1" s="1"/>
  <c r="C1217" i="1"/>
  <c r="H1216" i="1"/>
  <c r="D1216" i="1"/>
  <c r="G1216" i="1" s="1"/>
  <c r="C1216" i="1"/>
  <c r="D1215" i="1"/>
  <c r="G1215" i="1" s="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G1166" i="1"/>
  <c r="D1166" i="1"/>
  <c r="H1166" i="1" s="1"/>
  <c r="C1166" i="1"/>
  <c r="D1165" i="1"/>
  <c r="H1165" i="1" s="1"/>
  <c r="C1165" i="1"/>
  <c r="H1164" i="1"/>
  <c r="G1164" i="1"/>
  <c r="D1164" i="1"/>
  <c r="C1164" i="1"/>
  <c r="H1163" i="1"/>
  <c r="G1163" i="1"/>
  <c r="D1163" i="1"/>
  <c r="C1163" i="1"/>
  <c r="H1162" i="1"/>
  <c r="G1162" i="1"/>
  <c r="D1162" i="1"/>
  <c r="C1162" i="1"/>
  <c r="H1161" i="1"/>
  <c r="G1161" i="1"/>
  <c r="D1161" i="1"/>
  <c r="C1161" i="1"/>
  <c r="G1160" i="1"/>
  <c r="D1160" i="1"/>
  <c r="H1160" i="1" s="1"/>
  <c r="C1160" i="1"/>
  <c r="H1159" i="1"/>
  <c r="G1159" i="1"/>
  <c r="D1159" i="1"/>
  <c r="C1159" i="1"/>
  <c r="H1158" i="1"/>
  <c r="G1158" i="1"/>
  <c r="D1158" i="1"/>
  <c r="C1158" i="1"/>
  <c r="C1157" i="1"/>
  <c r="G1156" i="1"/>
  <c r="D1156" i="1"/>
  <c r="H1156" i="1" s="1"/>
  <c r="C1156" i="1"/>
  <c r="D1155" i="1"/>
  <c r="H1155" i="1" s="1"/>
  <c r="C1155" i="1"/>
  <c r="H1151" i="1"/>
  <c r="G1151" i="1"/>
  <c r="D1151" i="1"/>
  <c r="C1151" i="1"/>
  <c r="H1150" i="1"/>
  <c r="G1150" i="1"/>
  <c r="D1150" i="1"/>
  <c r="C1150" i="1"/>
  <c r="D1149" i="1"/>
  <c r="G1149" i="1" s="1"/>
  <c r="C1149" i="1"/>
  <c r="D1148" i="1"/>
  <c r="G1148" i="1" s="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D1140" i="1"/>
  <c r="G1140" i="1" s="1"/>
  <c r="C1140" i="1"/>
  <c r="H1139" i="1"/>
  <c r="G1139" i="1"/>
  <c r="D1139" i="1"/>
  <c r="C1139" i="1"/>
  <c r="H1138" i="1"/>
  <c r="D1138" i="1"/>
  <c r="G1138" i="1" s="1"/>
  <c r="C1138" i="1"/>
  <c r="H1137" i="1"/>
  <c r="D1137" i="1"/>
  <c r="G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D1125" i="1"/>
  <c r="G1125" i="1" s="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D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C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D1064" i="1"/>
  <c r="G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G1056" i="1" s="1"/>
  <c r="C1056" i="1"/>
  <c r="D1055" i="1"/>
  <c r="H1055" i="1" s="1"/>
  <c r="C1055" i="1"/>
  <c r="H1054" i="1"/>
  <c r="G1054" i="1"/>
  <c r="D1054" i="1"/>
  <c r="C1054" i="1"/>
  <c r="H1053" i="1"/>
  <c r="G1053" i="1"/>
  <c r="D1053" i="1"/>
  <c r="C1053" i="1"/>
  <c r="H1052" i="1"/>
  <c r="G1052" i="1"/>
  <c r="D1052" i="1"/>
  <c r="C1052" i="1"/>
  <c r="H1051" i="1"/>
  <c r="G1051" i="1"/>
  <c r="D1051" i="1"/>
  <c r="C1051" i="1"/>
  <c r="D1050" i="1"/>
  <c r="H1050" i="1" s="1"/>
  <c r="C1050" i="1"/>
  <c r="H1049" i="1"/>
  <c r="G1049" i="1"/>
  <c r="D1049" i="1"/>
  <c r="C1049" i="1"/>
  <c r="D1048" i="1"/>
  <c r="H1048" i="1" s="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D1032" i="1"/>
  <c r="G1032" i="1" s="1"/>
  <c r="C1032" i="1"/>
  <c r="H1031" i="1"/>
  <c r="G1031" i="1"/>
  <c r="D1031" i="1"/>
  <c r="C1031" i="1"/>
  <c r="H1030" i="1"/>
  <c r="G1030" i="1"/>
  <c r="D1030" i="1"/>
  <c r="C1030" i="1"/>
  <c r="H1029" i="1"/>
  <c r="G1029" i="1"/>
  <c r="D1029" i="1"/>
  <c r="C1029" i="1"/>
  <c r="H1028" i="1"/>
  <c r="D1028" i="1"/>
  <c r="G1028" i="1" s="1"/>
  <c r="C1028" i="1"/>
  <c r="H1027" i="1"/>
  <c r="G1027" i="1"/>
  <c r="D1027" i="1"/>
  <c r="C1027" i="1"/>
  <c r="G1026" i="1"/>
  <c r="D1026" i="1"/>
  <c r="H1026" i="1" s="1"/>
  <c r="C1026" i="1"/>
  <c r="H1025" i="1"/>
  <c r="G1025" i="1"/>
  <c r="D1025" i="1"/>
  <c r="C1025" i="1"/>
  <c r="H1024" i="1"/>
  <c r="G1024" i="1"/>
  <c r="D1024" i="1"/>
  <c r="C1024" i="1"/>
  <c r="H1023" i="1"/>
  <c r="C1023" i="1"/>
  <c r="H1022" i="1"/>
  <c r="G1022" i="1"/>
  <c r="D1022" i="1"/>
  <c r="C1022" i="1"/>
  <c r="H1021" i="1"/>
  <c r="G1021" i="1"/>
  <c r="D1021" i="1"/>
  <c r="C1021" i="1"/>
  <c r="H1020" i="1"/>
  <c r="G1020" i="1"/>
  <c r="D1020" i="1"/>
  <c r="C1020" i="1"/>
  <c r="H1019" i="1"/>
  <c r="G1019" i="1"/>
  <c r="D1019" i="1"/>
  <c r="C1019" i="1"/>
  <c r="D1018" i="1"/>
  <c r="H1018" i="1" s="1"/>
  <c r="C1018" i="1"/>
  <c r="H1017" i="1"/>
  <c r="G1017" i="1"/>
  <c r="D1017" i="1"/>
  <c r="C1017" i="1"/>
  <c r="H1016" i="1"/>
  <c r="G1016" i="1"/>
  <c r="D1016" i="1"/>
  <c r="C1016" i="1"/>
  <c r="H1015" i="1"/>
  <c r="G1015" i="1"/>
  <c r="D1015" i="1"/>
  <c r="C1015" i="1"/>
  <c r="D1014" i="1"/>
  <c r="H1014" i="1" s="1"/>
  <c r="C1014" i="1"/>
  <c r="D1013" i="1"/>
  <c r="H1013" i="1" s="1"/>
  <c r="C1013" i="1"/>
  <c r="D1012" i="1"/>
  <c r="H1012" i="1" s="1"/>
  <c r="C1012" i="1"/>
  <c r="H1011" i="1"/>
  <c r="G1011" i="1"/>
  <c r="D1011" i="1"/>
  <c r="C1011" i="1"/>
  <c r="H1010" i="1"/>
  <c r="G1010" i="1"/>
  <c r="D1010" i="1"/>
  <c r="C1010" i="1"/>
  <c r="H1009" i="1"/>
  <c r="G1009" i="1"/>
  <c r="D1009" i="1"/>
  <c r="C1009" i="1"/>
  <c r="D1008" i="1"/>
  <c r="H1008" i="1" s="1"/>
  <c r="C1008" i="1"/>
  <c r="D1007" i="1"/>
  <c r="H1007" i="1" s="1"/>
  <c r="C1007" i="1"/>
  <c r="D1006" i="1"/>
  <c r="H1006" i="1" s="1"/>
  <c r="C1006" i="1"/>
  <c r="D1005" i="1"/>
  <c r="H1005" i="1" s="1"/>
  <c r="C1005" i="1"/>
  <c r="D1004" i="1"/>
  <c r="H1004" i="1" s="1"/>
  <c r="C1004" i="1"/>
  <c r="D1003" i="1"/>
  <c r="H1003" i="1" s="1"/>
  <c r="C1003" i="1"/>
  <c r="D1002" i="1"/>
  <c r="G1002" i="1" s="1"/>
  <c r="C1002" i="1"/>
  <c r="H1001" i="1"/>
  <c r="G1001" i="1"/>
  <c r="D1001" i="1"/>
  <c r="C1001" i="1"/>
  <c r="D1000" i="1"/>
  <c r="H1000" i="1" s="1"/>
  <c r="C1000" i="1"/>
  <c r="D999" i="1"/>
  <c r="H999" i="1" s="1"/>
  <c r="C999" i="1"/>
  <c r="D998" i="1"/>
  <c r="H998" i="1" s="1"/>
  <c r="C998" i="1"/>
  <c r="D997" i="1"/>
  <c r="H997" i="1" s="1"/>
  <c r="C997" i="1"/>
  <c r="D996" i="1"/>
  <c r="H996" i="1" s="1"/>
  <c r="C996" i="1"/>
  <c r="H995" i="1"/>
  <c r="G995" i="1"/>
  <c r="D995" i="1"/>
  <c r="C995" i="1"/>
  <c r="H994" i="1"/>
  <c r="G994" i="1"/>
  <c r="D994" i="1"/>
  <c r="C994" i="1"/>
  <c r="D993" i="1"/>
  <c r="C993" i="1"/>
  <c r="H992" i="1"/>
  <c r="G992" i="1"/>
  <c r="D992" i="1"/>
  <c r="C992" i="1"/>
  <c r="D991" i="1"/>
  <c r="H991" i="1" s="1"/>
  <c r="C991" i="1"/>
  <c r="C990" i="1"/>
  <c r="G989" i="1"/>
  <c r="D989" i="1"/>
  <c r="H989" i="1" s="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H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D713" i="1"/>
  <c r="H713" i="1" s="1"/>
  <c r="C713" i="1"/>
  <c r="H712" i="1"/>
  <c r="G712" i="1"/>
  <c r="D712" i="1"/>
  <c r="C712" i="1"/>
  <c r="D711" i="1"/>
  <c r="H711" i="1" s="1"/>
  <c r="C711"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D670" i="1"/>
  <c r="G670" i="1" s="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D647" i="1"/>
  <c r="G647" i="1" s="1"/>
  <c r="C647" i="1"/>
  <c r="H646" i="1"/>
  <c r="G646" i="1"/>
  <c r="D646" i="1"/>
  <c r="C646" i="1"/>
  <c r="H645" i="1"/>
  <c r="D645" i="1"/>
  <c r="G645" i="1" s="1"/>
  <c r="C645" i="1"/>
  <c r="H644" i="1"/>
  <c r="G644" i="1"/>
  <c r="D644" i="1"/>
  <c r="C644" i="1"/>
  <c r="H643" i="1"/>
  <c r="G643" i="1"/>
  <c r="D643" i="1"/>
  <c r="C643" i="1"/>
  <c r="D642" i="1"/>
  <c r="G642" i="1" s="1"/>
  <c r="C642" i="1"/>
  <c r="D641" i="1"/>
  <c r="H641" i="1" s="1"/>
  <c r="C641" i="1"/>
  <c r="C638" i="1"/>
  <c r="D637" i="1"/>
  <c r="D632" i="1"/>
  <c r="H632" i="1" s="1"/>
  <c r="C632" i="1"/>
  <c r="D631" i="1"/>
  <c r="H631" i="1" s="1"/>
  <c r="C631" i="1"/>
  <c r="H628" i="1"/>
  <c r="G628" i="1"/>
  <c r="D628" i="1"/>
  <c r="C628" i="1"/>
  <c r="H627" i="1"/>
  <c r="G627" i="1"/>
  <c r="D627" i="1"/>
  <c r="C627" i="1"/>
  <c r="D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D568" i="1"/>
  <c r="H567" i="1"/>
  <c r="G567" i="1"/>
  <c r="D567" i="1"/>
  <c r="C567" i="1"/>
  <c r="H566" i="1"/>
  <c r="G566" i="1"/>
  <c r="D566" i="1"/>
  <c r="C566"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C413" i="1"/>
  <c r="D412" i="1"/>
  <c r="H412" i="1" s="1"/>
  <c r="C412" i="1"/>
  <c r="D411" i="1"/>
  <c r="H411" i="1" s="1"/>
  <c r="C411" i="1"/>
  <c r="G406" i="1"/>
  <c r="D406" i="1"/>
  <c r="H406" i="1" s="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D370" i="1"/>
  <c r="G370" i="1" s="1"/>
  <c r="C370" i="1"/>
  <c r="H369" i="1"/>
  <c r="G369" i="1"/>
  <c r="D369" i="1"/>
  <c r="C369" i="1"/>
  <c r="H368" i="1"/>
  <c r="G368" i="1"/>
  <c r="D368" i="1"/>
  <c r="C368" i="1"/>
  <c r="H367" i="1"/>
  <c r="G367" i="1"/>
  <c r="D367" i="1"/>
  <c r="C367" i="1"/>
  <c r="H366" i="1"/>
  <c r="G366" i="1"/>
  <c r="D366" i="1"/>
  <c r="C366" i="1"/>
  <c r="H365" i="1"/>
  <c r="D365" i="1"/>
  <c r="G365" i="1" s="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D354" i="1"/>
  <c r="G354" i="1" s="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4" i="1"/>
  <c r="C344" i="1"/>
  <c r="D343" i="1"/>
  <c r="C343" i="1"/>
  <c r="D342" i="1"/>
  <c r="C342" i="1"/>
  <c r="D341" i="1"/>
  <c r="C341" i="1"/>
  <c r="D340" i="1"/>
  <c r="C340" i="1"/>
  <c r="D339" i="1"/>
  <c r="C339" i="1"/>
  <c r="D338" i="1"/>
  <c r="C338" i="1"/>
  <c r="D337" i="1"/>
  <c r="C337" i="1"/>
  <c r="D336" i="1"/>
  <c r="C336" i="1"/>
  <c r="D335" i="1"/>
  <c r="C335" i="1"/>
  <c r="D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G292" i="1"/>
  <c r="D292" i="1"/>
  <c r="C292" i="1"/>
  <c r="D291" i="1"/>
  <c r="G291" i="1" s="1"/>
  <c r="C291" i="1"/>
  <c r="D290" i="1"/>
  <c r="G290" i="1" s="1"/>
  <c r="C290" i="1"/>
  <c r="D289" i="1"/>
  <c r="G289" i="1" s="1"/>
  <c r="C289" i="1"/>
  <c r="H289" i="1" s="1"/>
  <c r="D288" i="1"/>
  <c r="G288" i="1" s="1"/>
  <c r="C288" i="1"/>
  <c r="D284" i="1"/>
  <c r="G284" i="1" s="1"/>
  <c r="C284" i="1"/>
  <c r="H284" i="1" s="1"/>
  <c r="G283" i="1"/>
  <c r="D283" i="1"/>
  <c r="C283" i="1"/>
  <c r="H283" i="1" s="1"/>
  <c r="G282" i="1"/>
  <c r="D282" i="1"/>
  <c r="C282" i="1"/>
  <c r="D281" i="1"/>
  <c r="G281" i="1" s="1"/>
  <c r="C281" i="1"/>
  <c r="D280" i="1"/>
  <c r="G280" i="1" s="1"/>
  <c r="C280" i="1"/>
  <c r="H280" i="1" s="1"/>
  <c r="G279" i="1"/>
  <c r="D279" i="1"/>
  <c r="C279" i="1"/>
  <c r="H279" i="1" s="1"/>
  <c r="G278" i="1"/>
  <c r="D278" i="1"/>
  <c r="C278" i="1"/>
  <c r="D277" i="1"/>
  <c r="G277" i="1" s="1"/>
  <c r="C277" i="1"/>
  <c r="D276" i="1"/>
  <c r="G276" i="1" s="1"/>
  <c r="C276" i="1"/>
  <c r="H276" i="1" s="1"/>
  <c r="G275" i="1"/>
  <c r="D275" i="1"/>
  <c r="C275" i="1"/>
  <c r="H275" i="1" s="1"/>
  <c r="G274" i="1"/>
  <c r="D274" i="1"/>
  <c r="C274" i="1"/>
  <c r="D273" i="1"/>
  <c r="G273" i="1" s="1"/>
  <c r="C273" i="1"/>
  <c r="D272" i="1"/>
  <c r="G272" i="1" s="1"/>
  <c r="C272" i="1"/>
  <c r="H272" i="1" s="1"/>
  <c r="G271" i="1"/>
  <c r="D271" i="1"/>
  <c r="C271" i="1"/>
  <c r="H271" i="1" s="1"/>
  <c r="G270" i="1"/>
  <c r="D270" i="1"/>
  <c r="C270" i="1"/>
  <c r="D269" i="1"/>
  <c r="G269" i="1" s="1"/>
  <c r="C269" i="1"/>
  <c r="D268" i="1"/>
  <c r="G268" i="1" s="1"/>
  <c r="C268" i="1"/>
  <c r="H268" i="1" s="1"/>
  <c r="G267" i="1"/>
  <c r="D267" i="1"/>
  <c r="C267" i="1"/>
  <c r="H267" i="1" s="1"/>
  <c r="G266" i="1"/>
  <c r="D266" i="1"/>
  <c r="C266" i="1"/>
  <c r="D265" i="1"/>
  <c r="G265" i="1" s="1"/>
  <c r="C265" i="1"/>
  <c r="D264" i="1"/>
  <c r="G264" i="1" s="1"/>
  <c r="C264" i="1"/>
  <c r="H264" i="1" s="1"/>
  <c r="G263" i="1"/>
  <c r="D263" i="1"/>
  <c r="C263" i="1"/>
  <c r="H263" i="1" s="1"/>
  <c r="D262" i="1"/>
  <c r="G262" i="1" s="1"/>
  <c r="C262" i="1"/>
  <c r="D261" i="1"/>
  <c r="G261" i="1" s="1"/>
  <c r="C261" i="1"/>
  <c r="D260" i="1"/>
  <c r="G260" i="1" s="1"/>
  <c r="C260" i="1"/>
  <c r="D259" i="1"/>
  <c r="D258" i="1"/>
  <c r="G258" i="1" s="1"/>
  <c r="C258" i="1"/>
  <c r="D257" i="1"/>
  <c r="G257" i="1" s="1"/>
  <c r="C257" i="1"/>
  <c r="H257" i="1" s="1"/>
  <c r="G256" i="1"/>
  <c r="D256" i="1"/>
  <c r="C256" i="1"/>
  <c r="H256" i="1" s="1"/>
  <c r="G255" i="1"/>
  <c r="D255" i="1"/>
  <c r="C255" i="1"/>
  <c r="D254" i="1"/>
  <c r="G254" i="1" s="1"/>
  <c r="C254" i="1"/>
  <c r="D253" i="1"/>
  <c r="G253" i="1" s="1"/>
  <c r="C253" i="1"/>
  <c r="H253" i="1" s="1"/>
  <c r="G252" i="1"/>
  <c r="D252" i="1"/>
  <c r="C252" i="1"/>
  <c r="H252" i="1" s="1"/>
  <c r="G251" i="1"/>
  <c r="D251" i="1"/>
  <c r="C251" i="1"/>
  <c r="D250" i="1"/>
  <c r="G250" i="1" s="1"/>
  <c r="C250" i="1"/>
  <c r="D249" i="1"/>
  <c r="G249" i="1" s="1"/>
  <c r="C249" i="1"/>
  <c r="H249" i="1" s="1"/>
  <c r="C248" i="1"/>
  <c r="G247" i="1"/>
  <c r="D247" i="1"/>
  <c r="C247" i="1"/>
  <c r="D246" i="1"/>
  <c r="G246" i="1" s="1"/>
  <c r="C246" i="1"/>
  <c r="D245" i="1"/>
  <c r="G245" i="1" s="1"/>
  <c r="C245" i="1"/>
  <c r="H245" i="1" s="1"/>
  <c r="G244" i="1"/>
  <c r="D244" i="1"/>
  <c r="C244" i="1"/>
  <c r="H244" i="1" s="1"/>
  <c r="G243" i="1"/>
  <c r="D243" i="1"/>
  <c r="C243" i="1"/>
  <c r="D242" i="1"/>
  <c r="G242" i="1" s="1"/>
  <c r="C242" i="1"/>
  <c r="D241" i="1"/>
  <c r="C241" i="1"/>
  <c r="H241" i="1" s="1"/>
  <c r="D240" i="1"/>
  <c r="C240" i="1"/>
  <c r="H240" i="1" s="1"/>
  <c r="G239" i="1"/>
  <c r="D239" i="1"/>
  <c r="C239" i="1"/>
  <c r="D238" i="1"/>
  <c r="G238" i="1" s="1"/>
  <c r="C238" i="1"/>
  <c r="D237" i="1"/>
  <c r="C237" i="1"/>
  <c r="H237" i="1" s="1"/>
  <c r="D236" i="1"/>
  <c r="C236" i="1"/>
  <c r="H236" i="1" s="1"/>
  <c r="G235" i="1"/>
  <c r="D235" i="1"/>
  <c r="C235" i="1"/>
  <c r="D234" i="1"/>
  <c r="G234" i="1" s="1"/>
  <c r="C234" i="1"/>
  <c r="D233" i="1"/>
  <c r="C233" i="1"/>
  <c r="H233" i="1" s="1"/>
  <c r="D232" i="1"/>
  <c r="C232" i="1"/>
  <c r="H232" i="1" s="1"/>
  <c r="G231" i="1"/>
  <c r="D231" i="1"/>
  <c r="C231" i="1"/>
  <c r="D230" i="1"/>
  <c r="G230" i="1" s="1"/>
  <c r="C230" i="1"/>
  <c r="D229" i="1"/>
  <c r="C229" i="1"/>
  <c r="H229" i="1" s="1"/>
  <c r="D228" i="1"/>
  <c r="C228" i="1"/>
  <c r="H228" i="1" s="1"/>
  <c r="G227" i="1"/>
  <c r="D227" i="1"/>
  <c r="C227" i="1"/>
  <c r="D226" i="1"/>
  <c r="G226" i="1" s="1"/>
  <c r="C226" i="1"/>
  <c r="D225" i="1"/>
  <c r="C225" i="1"/>
  <c r="H225" i="1" s="1"/>
  <c r="D224" i="1"/>
  <c r="C224" i="1"/>
  <c r="H224" i="1" s="1"/>
  <c r="G223" i="1"/>
  <c r="D223" i="1"/>
  <c r="C223" i="1"/>
  <c r="D222" i="1"/>
  <c r="G222" i="1" s="1"/>
  <c r="C222" i="1"/>
  <c r="D221" i="1"/>
  <c r="C221" i="1"/>
  <c r="H221" i="1" s="1"/>
  <c r="D220" i="1"/>
  <c r="C220" i="1"/>
  <c r="H220" i="1" s="1"/>
  <c r="G219" i="1"/>
  <c r="D219" i="1"/>
  <c r="C219" i="1"/>
  <c r="D218" i="1"/>
  <c r="G218" i="1" s="1"/>
  <c r="C218" i="1"/>
  <c r="D217" i="1"/>
  <c r="C217" i="1"/>
  <c r="H217" i="1" s="1"/>
  <c r="D216" i="1"/>
  <c r="C216" i="1"/>
  <c r="H216" i="1" s="1"/>
  <c r="G215" i="1"/>
  <c r="D215" i="1"/>
  <c r="C215" i="1"/>
  <c r="D214" i="1"/>
  <c r="G214" i="1" s="1"/>
  <c r="C214" i="1"/>
  <c r="D213" i="1"/>
  <c r="C213" i="1"/>
  <c r="H213" i="1" s="1"/>
  <c r="D212" i="1"/>
  <c r="C212" i="1"/>
  <c r="H212" i="1" s="1"/>
  <c r="D211" i="1"/>
  <c r="D210" i="1"/>
  <c r="G210" i="1" s="1"/>
  <c r="C210" i="1"/>
  <c r="D209" i="1"/>
  <c r="C209" i="1"/>
  <c r="D208" i="1"/>
  <c r="C208" i="1"/>
  <c r="H208" i="1" s="1"/>
  <c r="D207" i="1"/>
  <c r="G207" i="1" s="1"/>
  <c r="C207" i="1"/>
  <c r="D206" i="1"/>
  <c r="G206" i="1" s="1"/>
  <c r="C206" i="1"/>
  <c r="D205" i="1"/>
  <c r="C205" i="1"/>
  <c r="H205" i="1" s="1"/>
  <c r="D204" i="1"/>
  <c r="C204" i="1"/>
  <c r="H204" i="1" s="1"/>
  <c r="G203" i="1"/>
  <c r="D203" i="1"/>
  <c r="C203" i="1"/>
  <c r="D202" i="1"/>
  <c r="G202" i="1" s="1"/>
  <c r="C202" i="1"/>
  <c r="D201" i="1"/>
  <c r="C201" i="1"/>
  <c r="H201" i="1" s="1"/>
  <c r="D200" i="1"/>
  <c r="C200" i="1"/>
  <c r="H200" i="1" s="1"/>
  <c r="G199" i="1"/>
  <c r="D199" i="1"/>
  <c r="C199" i="1"/>
  <c r="D198" i="1"/>
  <c r="G198" i="1" s="1"/>
  <c r="C198" i="1"/>
  <c r="D197" i="1"/>
  <c r="C197" i="1"/>
  <c r="H197" i="1" s="1"/>
  <c r="D196" i="1"/>
  <c r="C196" i="1"/>
  <c r="H196" i="1" s="1"/>
  <c r="G195" i="1"/>
  <c r="D195" i="1"/>
  <c r="C195" i="1"/>
  <c r="D194" i="1"/>
  <c r="G194" i="1" s="1"/>
  <c r="C194" i="1"/>
  <c r="D193" i="1"/>
  <c r="C193" i="1"/>
  <c r="H193" i="1" s="1"/>
  <c r="D191" i="1"/>
  <c r="G191" i="1" s="1"/>
  <c r="C191" i="1"/>
  <c r="D190" i="1"/>
  <c r="G190" i="1" s="1"/>
  <c r="C190" i="1"/>
  <c r="D189" i="1"/>
  <c r="C189" i="1"/>
  <c r="D188" i="1"/>
  <c r="C188" i="1"/>
  <c r="G187" i="1"/>
  <c r="D187" i="1"/>
  <c r="C187" i="1"/>
  <c r="D186" i="1"/>
  <c r="G186" i="1" s="1"/>
  <c r="C186" i="1"/>
  <c r="D185" i="1"/>
  <c r="C185" i="1"/>
  <c r="H185" i="1" s="1"/>
  <c r="D184" i="1"/>
  <c r="C184" i="1"/>
  <c r="D183" i="1"/>
  <c r="G183" i="1" s="1"/>
  <c r="C183" i="1"/>
  <c r="D182" i="1"/>
  <c r="G182" i="1" s="1"/>
  <c r="C182" i="1"/>
  <c r="D181" i="1"/>
  <c r="G181" i="1" s="1"/>
  <c r="C181" i="1"/>
  <c r="H181" i="1" s="1"/>
  <c r="D180" i="1"/>
  <c r="G180" i="1" s="1"/>
  <c r="C180" i="1"/>
  <c r="D179" i="1"/>
  <c r="G179" i="1" s="1"/>
  <c r="C179" i="1"/>
  <c r="D178" i="1"/>
  <c r="G178" i="1" s="1"/>
  <c r="C178" i="1"/>
  <c r="H178" i="1" s="1"/>
  <c r="D177" i="1"/>
  <c r="G177" i="1" s="1"/>
  <c r="C177" i="1"/>
  <c r="D176" i="1"/>
  <c r="G176" i="1" s="1"/>
  <c r="C176" i="1"/>
  <c r="H176" i="1" s="1"/>
  <c r="D175" i="1"/>
  <c r="G175" i="1" s="1"/>
  <c r="C175" i="1"/>
  <c r="D174" i="1"/>
  <c r="G174" i="1" s="1"/>
  <c r="C174" i="1"/>
  <c r="D173" i="1"/>
  <c r="G173" i="1" s="1"/>
  <c r="C173" i="1"/>
  <c r="D172" i="1"/>
  <c r="G172" i="1" s="1"/>
  <c r="C172" i="1"/>
  <c r="D171" i="1"/>
  <c r="G171" i="1" s="1"/>
  <c r="C171" i="1"/>
  <c r="H171" i="1" s="1"/>
  <c r="D170" i="1"/>
  <c r="G170" i="1" s="1"/>
  <c r="C170" i="1"/>
  <c r="D169" i="1"/>
  <c r="G169" i="1" s="1"/>
  <c r="C169" i="1"/>
  <c r="D168" i="1"/>
  <c r="G168" i="1" s="1"/>
  <c r="C168" i="1"/>
  <c r="D167" i="1"/>
  <c r="G167" i="1" s="1"/>
  <c r="C167" i="1"/>
  <c r="D166" i="1"/>
  <c r="G166" i="1" s="1"/>
  <c r="C166" i="1"/>
  <c r="D165" i="1"/>
  <c r="G165" i="1" s="1"/>
  <c r="C165" i="1"/>
  <c r="D164" i="1"/>
  <c r="G164" i="1" s="1"/>
  <c r="C164" i="1"/>
  <c r="D163" i="1"/>
  <c r="G163" i="1" s="1"/>
  <c r="C163" i="1"/>
  <c r="D162" i="1"/>
  <c r="G162" i="1" s="1"/>
  <c r="C162" i="1"/>
  <c r="D161" i="1"/>
  <c r="G161" i="1" s="1"/>
  <c r="C161" i="1"/>
  <c r="D160" i="1"/>
  <c r="G160" i="1" s="1"/>
  <c r="C160" i="1"/>
  <c r="D158" i="1"/>
  <c r="G158" i="1" s="1"/>
  <c r="C158" i="1"/>
  <c r="H158" i="1" s="1"/>
  <c r="D157" i="1"/>
  <c r="G157" i="1" s="1"/>
  <c r="C157" i="1"/>
  <c r="D156" i="1"/>
  <c r="G156" i="1" s="1"/>
  <c r="C156" i="1"/>
  <c r="H156" i="1" s="1"/>
  <c r="D155" i="1"/>
  <c r="G155" i="1" s="1"/>
  <c r="C155" i="1"/>
  <c r="D154" i="1"/>
  <c r="G154" i="1" s="1"/>
  <c r="C154" i="1"/>
  <c r="D153" i="1"/>
  <c r="G153" i="1" s="1"/>
  <c r="C153" i="1"/>
  <c r="H153" i="1" s="1"/>
  <c r="D152" i="1"/>
  <c r="G152" i="1" s="1"/>
  <c r="C152" i="1"/>
  <c r="D151" i="1"/>
  <c r="G151" i="1" s="1"/>
  <c r="C151" i="1"/>
  <c r="H151" i="1" s="1"/>
  <c r="D150" i="1"/>
  <c r="G150" i="1" s="1"/>
  <c r="C150" i="1"/>
  <c r="D149" i="1"/>
  <c r="G149" i="1" s="1"/>
  <c r="C149" i="1"/>
  <c r="D146" i="1"/>
  <c r="G146" i="1" s="1"/>
  <c r="C146" i="1"/>
  <c r="H146" i="1" s="1"/>
  <c r="D145" i="1"/>
  <c r="G145" i="1" s="1"/>
  <c r="C145" i="1"/>
  <c r="H145" i="1" s="1"/>
  <c r="D144" i="1"/>
  <c r="G144" i="1" s="1"/>
  <c r="C144" i="1"/>
  <c r="H144" i="1" s="1"/>
  <c r="D143" i="1"/>
  <c r="G143" i="1" s="1"/>
  <c r="C143" i="1"/>
  <c r="H143" i="1" s="1"/>
  <c r="D142" i="1"/>
  <c r="G142" i="1" s="1"/>
  <c r="C142" i="1"/>
  <c r="H142" i="1" s="1"/>
  <c r="D141" i="1"/>
  <c r="G141" i="1" s="1"/>
  <c r="C141" i="1"/>
  <c r="H141" i="1" s="1"/>
  <c r="D140" i="1"/>
  <c r="G140" i="1" s="1"/>
  <c r="C140" i="1"/>
  <c r="H140" i="1" s="1"/>
  <c r="D139" i="1"/>
  <c r="G139" i="1" s="1"/>
  <c r="C139" i="1"/>
  <c r="H139" i="1" s="1"/>
  <c r="D138" i="1"/>
  <c r="G138" i="1" s="1"/>
  <c r="C138" i="1"/>
  <c r="H138" i="1" s="1"/>
  <c r="D137" i="1"/>
  <c r="G137" i="1" s="1"/>
  <c r="C137" i="1"/>
  <c r="H137" i="1" s="1"/>
  <c r="D136" i="1"/>
  <c r="G136" i="1" s="1"/>
  <c r="C136" i="1"/>
  <c r="H136" i="1" s="1"/>
  <c r="D135" i="1"/>
  <c r="G135" i="1" s="1"/>
  <c r="C135" i="1"/>
  <c r="H135" i="1" s="1"/>
  <c r="D134" i="1"/>
  <c r="G134" i="1" s="1"/>
  <c r="C134" i="1"/>
  <c r="H134" i="1" s="1"/>
  <c r="D133" i="1"/>
  <c r="G133" i="1" s="1"/>
  <c r="C133" i="1"/>
  <c r="H133" i="1" s="1"/>
  <c r="D132" i="1"/>
  <c r="G132" i="1" s="1"/>
  <c r="C132" i="1"/>
  <c r="H132" i="1" s="1"/>
  <c r="D131" i="1"/>
  <c r="G131" i="1" s="1"/>
  <c r="C131" i="1"/>
  <c r="C130" i="1"/>
  <c r="D128" i="1"/>
  <c r="G128" i="1" s="1"/>
  <c r="C128" i="1"/>
  <c r="H128" i="1" s="1"/>
  <c r="D127" i="1"/>
  <c r="G127" i="1" s="1"/>
  <c r="C127" i="1"/>
  <c r="H127" i="1" s="1"/>
  <c r="D126" i="1"/>
  <c r="G126" i="1" s="1"/>
  <c r="C126" i="1"/>
  <c r="H126" i="1" s="1"/>
  <c r="D125" i="1"/>
  <c r="G125" i="1" s="1"/>
  <c r="C125" i="1"/>
  <c r="H125" i="1" s="1"/>
  <c r="C124" i="1"/>
  <c r="D123" i="1"/>
  <c r="G123" i="1" s="1"/>
  <c r="C123" i="1"/>
  <c r="H123" i="1" s="1"/>
  <c r="D122" i="1"/>
  <c r="G122" i="1" s="1"/>
  <c r="C122" i="1"/>
  <c r="H122" i="1" s="1"/>
  <c r="C121" i="1"/>
  <c r="D119" i="1"/>
  <c r="G119" i="1" s="1"/>
  <c r="C119" i="1"/>
  <c r="H119" i="1" s="1"/>
  <c r="D118" i="1"/>
  <c r="G118" i="1" s="1"/>
  <c r="C118" i="1"/>
  <c r="H118" i="1" s="1"/>
  <c r="D117" i="1"/>
  <c r="G117" i="1" s="1"/>
  <c r="C117" i="1"/>
  <c r="H117" i="1" s="1"/>
  <c r="D116" i="1"/>
  <c r="G116" i="1" s="1"/>
  <c r="C116" i="1"/>
  <c r="H116" i="1" s="1"/>
  <c r="D115" i="1"/>
  <c r="G115" i="1" s="1"/>
  <c r="C115" i="1"/>
  <c r="H115" i="1" s="1"/>
  <c r="D114" i="1"/>
  <c r="G114" i="1" s="1"/>
  <c r="C114" i="1"/>
  <c r="H114" i="1" s="1"/>
  <c r="D113" i="1"/>
  <c r="G113" i="1" s="1"/>
  <c r="C113" i="1"/>
  <c r="D112" i="1"/>
  <c r="G112" i="1" s="1"/>
  <c r="C112" i="1"/>
  <c r="H112" i="1" s="1"/>
  <c r="D111" i="1"/>
  <c r="G111" i="1" s="1"/>
  <c r="C111" i="1"/>
  <c r="H111" i="1" s="1"/>
  <c r="D110" i="1"/>
  <c r="G110" i="1" s="1"/>
  <c r="C110" i="1"/>
  <c r="H110" i="1" s="1"/>
  <c r="D109" i="1"/>
  <c r="G109" i="1" s="1"/>
  <c r="C109" i="1"/>
  <c r="H109" i="1" s="1"/>
  <c r="D108" i="1"/>
  <c r="G108" i="1" s="1"/>
  <c r="C108" i="1"/>
  <c r="D107" i="1"/>
  <c r="G107" i="1" s="1"/>
  <c r="C107" i="1"/>
  <c r="H107" i="1" s="1"/>
  <c r="D106" i="1"/>
  <c r="G106" i="1" s="1"/>
  <c r="C106" i="1"/>
  <c r="H106" i="1" s="1"/>
  <c r="D105" i="1"/>
  <c r="G105" i="1" s="1"/>
  <c r="C105" i="1"/>
  <c r="H105" i="1" s="1"/>
  <c r="D104" i="1"/>
  <c r="G104" i="1" s="1"/>
  <c r="C104" i="1"/>
  <c r="H104" i="1" s="1"/>
  <c r="D103" i="1"/>
  <c r="G103" i="1" s="1"/>
  <c r="C103" i="1"/>
  <c r="H103" i="1" s="1"/>
  <c r="D101" i="1"/>
  <c r="G101" i="1" s="1"/>
  <c r="C101" i="1"/>
  <c r="H101" i="1" s="1"/>
  <c r="D100" i="1"/>
  <c r="G100" i="1" s="1"/>
  <c r="C100" i="1"/>
  <c r="H100" i="1" s="1"/>
  <c r="D99" i="1"/>
  <c r="G99" i="1" s="1"/>
  <c r="C99" i="1"/>
  <c r="H99" i="1" s="1"/>
  <c r="D98" i="1"/>
  <c r="G98" i="1" s="1"/>
  <c r="C98" i="1"/>
  <c r="H98" i="1" s="1"/>
  <c r="D97" i="1"/>
  <c r="G97" i="1" s="1"/>
  <c r="C97" i="1"/>
  <c r="H97" i="1" s="1"/>
  <c r="D96" i="1"/>
  <c r="G96" i="1" s="1"/>
  <c r="C96" i="1"/>
  <c r="H96" i="1" s="1"/>
  <c r="D95" i="1"/>
  <c r="G95" i="1" s="1"/>
  <c r="C95" i="1"/>
  <c r="H95" i="1" s="1"/>
  <c r="D94" i="1"/>
  <c r="G94" i="1" s="1"/>
  <c r="C94" i="1"/>
  <c r="H94" i="1" s="1"/>
  <c r="D93" i="1"/>
  <c r="G93" i="1" s="1"/>
  <c r="C93" i="1"/>
  <c r="H93" i="1" s="1"/>
  <c r="D92" i="1"/>
  <c r="G92" i="1" s="1"/>
  <c r="C92" i="1"/>
  <c r="H92" i="1" s="1"/>
  <c r="D91" i="1"/>
  <c r="G91" i="1" s="1"/>
  <c r="C91" i="1"/>
  <c r="H91" i="1" s="1"/>
  <c r="D90" i="1"/>
  <c r="G90" i="1" s="1"/>
  <c r="C90" i="1"/>
  <c r="H90" i="1" s="1"/>
  <c r="D89" i="1"/>
  <c r="G89" i="1" s="1"/>
  <c r="C89" i="1"/>
  <c r="H89" i="1" s="1"/>
  <c r="D88" i="1"/>
  <c r="G88" i="1" s="1"/>
  <c r="C88" i="1"/>
  <c r="H88" i="1" s="1"/>
  <c r="D87" i="1"/>
  <c r="G87" i="1" s="1"/>
  <c r="C87" i="1"/>
  <c r="H87" i="1" s="1"/>
  <c r="D86" i="1"/>
  <c r="G86" i="1" s="1"/>
  <c r="C86" i="1"/>
  <c r="H86" i="1" s="1"/>
  <c r="D85" i="1"/>
  <c r="G85" i="1" s="1"/>
  <c r="C85" i="1"/>
  <c r="H85" i="1" s="1"/>
  <c r="D84" i="1"/>
  <c r="G84" i="1" s="1"/>
  <c r="C84" i="1"/>
  <c r="H84" i="1" s="1"/>
  <c r="D83" i="1"/>
  <c r="G83" i="1" s="1"/>
  <c r="C83" i="1"/>
  <c r="H83" i="1" s="1"/>
  <c r="D82" i="1"/>
  <c r="G82" i="1" s="1"/>
  <c r="C82" i="1"/>
  <c r="H82" i="1" s="1"/>
  <c r="D81" i="1"/>
  <c r="G81" i="1" s="1"/>
  <c r="C81" i="1"/>
  <c r="H81" i="1" s="1"/>
  <c r="D80" i="1"/>
  <c r="G80" i="1" s="1"/>
  <c r="C80" i="1"/>
  <c r="H80" i="1" s="1"/>
  <c r="D79" i="1"/>
  <c r="G79" i="1" s="1"/>
  <c r="C79" i="1"/>
  <c r="H79" i="1" s="1"/>
  <c r="C78" i="1"/>
  <c r="D77" i="1"/>
  <c r="G77" i="1" s="1"/>
  <c r="C77" i="1"/>
  <c r="H77" i="1" s="1"/>
  <c r="D76" i="1"/>
  <c r="G76" i="1" s="1"/>
  <c r="C76" i="1"/>
  <c r="H76" i="1" s="1"/>
  <c r="D75" i="1"/>
  <c r="G75" i="1" s="1"/>
  <c r="C75" i="1"/>
  <c r="H75" i="1" s="1"/>
  <c r="D74" i="1"/>
  <c r="G74" i="1" s="1"/>
  <c r="C74" i="1"/>
  <c r="H74" i="1" s="1"/>
  <c r="D73" i="1"/>
  <c r="G73" i="1" s="1"/>
  <c r="C73" i="1"/>
  <c r="H73" i="1" s="1"/>
  <c r="D72" i="1"/>
  <c r="G72" i="1" s="1"/>
  <c r="C72" i="1"/>
  <c r="H72" i="1" s="1"/>
  <c r="D71" i="1"/>
  <c r="G71" i="1" s="1"/>
  <c r="C71" i="1"/>
  <c r="H71" i="1" s="1"/>
  <c r="D70" i="1"/>
  <c r="G70" i="1" s="1"/>
  <c r="C70" i="1"/>
  <c r="H70" i="1" s="1"/>
  <c r="D69" i="1"/>
  <c r="G69" i="1" s="1"/>
  <c r="C69" i="1"/>
  <c r="H69" i="1" s="1"/>
  <c r="D68" i="1"/>
  <c r="G68" i="1" s="1"/>
  <c r="C68" i="1"/>
  <c r="H68" i="1" s="1"/>
  <c r="D67" i="1"/>
  <c r="G67" i="1" s="1"/>
  <c r="C67" i="1"/>
  <c r="H67" i="1" s="1"/>
  <c r="D66" i="1"/>
  <c r="G66" i="1" s="1"/>
  <c r="C66" i="1"/>
  <c r="D65" i="1"/>
  <c r="G65" i="1" s="1"/>
  <c r="C65" i="1"/>
  <c r="H65" i="1" s="1"/>
  <c r="D64" i="1"/>
  <c r="G64" i="1" s="1"/>
  <c r="C64" i="1"/>
  <c r="D63" i="1"/>
  <c r="G63" i="1" s="1"/>
  <c r="C63" i="1"/>
  <c r="H63" i="1" s="1"/>
  <c r="D62" i="1"/>
  <c r="G62" i="1" s="1"/>
  <c r="C62" i="1"/>
  <c r="H62" i="1" s="1"/>
  <c r="D61" i="1"/>
  <c r="G61" i="1" s="1"/>
  <c r="C61" i="1"/>
  <c r="H61" i="1" s="1"/>
  <c r="D60" i="1"/>
  <c r="G60" i="1" s="1"/>
  <c r="C60" i="1"/>
  <c r="H60" i="1" s="1"/>
  <c r="D59" i="1"/>
  <c r="G59" i="1" s="1"/>
  <c r="C59" i="1"/>
  <c r="H59" i="1" s="1"/>
  <c r="D58" i="1"/>
  <c r="G58" i="1" s="1"/>
  <c r="C58" i="1"/>
  <c r="H58" i="1" s="1"/>
  <c r="D57" i="1"/>
  <c r="G57" i="1" s="1"/>
  <c r="C57" i="1"/>
  <c r="H57" i="1" s="1"/>
  <c r="D56" i="1"/>
  <c r="G56" i="1" s="1"/>
  <c r="C56" i="1"/>
  <c r="H56" i="1" s="1"/>
  <c r="D55" i="1"/>
  <c r="G55" i="1" s="1"/>
  <c r="C55" i="1"/>
  <c r="H55" i="1" s="1"/>
  <c r="D54" i="1"/>
  <c r="G54" i="1" s="1"/>
  <c r="C54" i="1"/>
  <c r="H54" i="1" s="1"/>
  <c r="D53" i="1"/>
  <c r="G53" i="1" s="1"/>
  <c r="C53" i="1"/>
  <c r="H53" i="1" s="1"/>
  <c r="D52" i="1"/>
  <c r="G52" i="1" s="1"/>
  <c r="C52" i="1"/>
  <c r="H52" i="1" s="1"/>
  <c r="D51" i="1"/>
  <c r="G51" i="1" s="1"/>
  <c r="C51" i="1"/>
  <c r="H51" i="1" s="1"/>
  <c r="D50" i="1"/>
  <c r="G50" i="1" s="1"/>
  <c r="C50" i="1"/>
  <c r="H50" i="1" s="1"/>
  <c r="D49" i="1"/>
  <c r="G49" i="1" s="1"/>
  <c r="C49" i="1"/>
  <c r="H49" i="1" s="1"/>
  <c r="D48" i="1"/>
  <c r="G48" i="1" s="1"/>
  <c r="C48" i="1"/>
  <c r="H48" i="1" s="1"/>
  <c r="D47" i="1"/>
  <c r="G47" i="1" s="1"/>
  <c r="C47" i="1"/>
  <c r="H47" i="1" s="1"/>
  <c r="D46" i="1"/>
  <c r="G46" i="1" s="1"/>
  <c r="C46" i="1"/>
  <c r="D45" i="1"/>
  <c r="G45" i="1" s="1"/>
  <c r="C45" i="1"/>
  <c r="H45" i="1" s="1"/>
  <c r="D44" i="1"/>
  <c r="G44" i="1" s="1"/>
  <c r="C44" i="1"/>
  <c r="H44" i="1" s="1"/>
  <c r="D43" i="1"/>
  <c r="G43" i="1" s="1"/>
  <c r="C43" i="1"/>
  <c r="H43" i="1" s="1"/>
  <c r="D42" i="1"/>
  <c r="G42" i="1" s="1"/>
  <c r="C42" i="1"/>
  <c r="H42" i="1" s="1"/>
  <c r="D41" i="1"/>
  <c r="G41" i="1" s="1"/>
  <c r="C41" i="1"/>
  <c r="H41" i="1" s="1"/>
  <c r="D40" i="1"/>
  <c r="G40" i="1" s="1"/>
  <c r="C40" i="1"/>
  <c r="H40" i="1" s="1"/>
  <c r="D39" i="1"/>
  <c r="G39" i="1" s="1"/>
  <c r="C39" i="1"/>
  <c r="H39" i="1" s="1"/>
  <c r="D38" i="1"/>
  <c r="G38" i="1" s="1"/>
  <c r="C38" i="1"/>
  <c r="H38" i="1" s="1"/>
  <c r="D37" i="1"/>
  <c r="G37" i="1" s="1"/>
  <c r="C37" i="1"/>
  <c r="H37" i="1" s="1"/>
  <c r="D36" i="1"/>
  <c r="G36" i="1" s="1"/>
  <c r="C36" i="1"/>
  <c r="H36" i="1" s="1"/>
  <c r="D35" i="1"/>
  <c r="G35" i="1" s="1"/>
  <c r="C35" i="1"/>
  <c r="H35" i="1" s="1"/>
  <c r="D34" i="1"/>
  <c r="G34" i="1" s="1"/>
  <c r="C34" i="1"/>
  <c r="H34" i="1" s="1"/>
  <c r="D33" i="1"/>
  <c r="G33" i="1" s="1"/>
  <c r="C33" i="1"/>
  <c r="H33" i="1" s="1"/>
  <c r="D32" i="1"/>
  <c r="G32" i="1" s="1"/>
  <c r="C32" i="1"/>
  <c r="H32" i="1" s="1"/>
  <c r="D31" i="1"/>
  <c r="G31" i="1" s="1"/>
  <c r="C31" i="1"/>
  <c r="H31" i="1" s="1"/>
  <c r="D30" i="1"/>
  <c r="G30" i="1" s="1"/>
  <c r="C30" i="1"/>
  <c r="H30" i="1" s="1"/>
  <c r="D29" i="1"/>
  <c r="G29" i="1" s="1"/>
  <c r="C29" i="1"/>
  <c r="H29" i="1" s="1"/>
  <c r="D28" i="1"/>
  <c r="G28" i="1" s="1"/>
  <c r="C28" i="1"/>
  <c r="H28" i="1" s="1"/>
  <c r="D27" i="1"/>
  <c r="G27" i="1" s="1"/>
  <c r="C27" i="1"/>
  <c r="H27" i="1" s="1"/>
  <c r="D26" i="1"/>
  <c r="G26" i="1" s="1"/>
  <c r="C26" i="1"/>
  <c r="H26" i="1" s="1"/>
  <c r="D25" i="1"/>
  <c r="G25" i="1" s="1"/>
  <c r="C25" i="1"/>
  <c r="H25" i="1" s="1"/>
  <c r="D24" i="1"/>
  <c r="G24" i="1" s="1"/>
  <c r="C24" i="1"/>
  <c r="H24" i="1" s="1"/>
  <c r="D23" i="1"/>
  <c r="G23" i="1" s="1"/>
  <c r="C23" i="1"/>
  <c r="H23" i="1" s="1"/>
  <c r="D22" i="1"/>
  <c r="G22" i="1" s="1"/>
  <c r="C22" i="1"/>
  <c r="H22" i="1" s="1"/>
  <c r="D21" i="1"/>
  <c r="G21" i="1" s="1"/>
  <c r="C21" i="1"/>
  <c r="H21" i="1" s="1"/>
  <c r="D20" i="1"/>
  <c r="G20" i="1" s="1"/>
  <c r="C20" i="1"/>
  <c r="H20" i="1" s="1"/>
  <c r="D19" i="1"/>
  <c r="G19" i="1" s="1"/>
  <c r="C19" i="1"/>
  <c r="H19" i="1" s="1"/>
  <c r="D18" i="1"/>
  <c r="G18" i="1" s="1"/>
  <c r="C18" i="1"/>
  <c r="H18" i="1" s="1"/>
  <c r="D17" i="1"/>
  <c r="G17" i="1" s="1"/>
  <c r="C17" i="1"/>
  <c r="H17" i="1" s="1"/>
  <c r="D16" i="1"/>
  <c r="G16" i="1" s="1"/>
  <c r="C16" i="1"/>
  <c r="H16" i="1" s="1"/>
  <c r="D15" i="1"/>
  <c r="G15" i="1" s="1"/>
  <c r="C15" i="1"/>
  <c r="H15" i="1" s="1"/>
  <c r="D14" i="1"/>
  <c r="G14" i="1" s="1"/>
  <c r="C14" i="1"/>
  <c r="H14" i="1" s="1"/>
  <c r="D13" i="1"/>
  <c r="G13" i="1" s="1"/>
  <c r="C13" i="1"/>
  <c r="H13" i="1" s="1"/>
  <c r="D12" i="1"/>
  <c r="G12" i="1" s="1"/>
  <c r="C12" i="1"/>
  <c r="H12" i="1" s="1"/>
  <c r="D11" i="1"/>
  <c r="G11" i="1" s="1"/>
  <c r="C11" i="1"/>
  <c r="H11" i="1" s="1"/>
  <c r="D10" i="1"/>
  <c r="G10" i="1" s="1"/>
  <c r="C10" i="1"/>
  <c r="H10" i="1" s="1"/>
  <c r="D9" i="1"/>
  <c r="G9" i="1" s="1"/>
  <c r="C9" i="1"/>
  <c r="H9" i="1" s="1"/>
  <c r="D8" i="1"/>
  <c r="G8" i="1" s="1"/>
  <c r="C8" i="1"/>
  <c r="H8" i="1" s="1"/>
  <c r="D7" i="1"/>
  <c r="G7" i="1" s="1"/>
  <c r="C7" i="1"/>
  <c r="H7" i="1" s="1"/>
  <c r="D6" i="1"/>
  <c r="G6" i="1" s="1"/>
  <c r="C6" i="1"/>
  <c r="H6" i="1" s="1"/>
  <c r="D5" i="1"/>
  <c r="G5" i="1" s="1"/>
  <c r="C5" i="1"/>
  <c r="H5" i="1" s="1"/>
  <c r="D4" i="1"/>
  <c r="G4" i="1" s="1"/>
  <c r="C4" i="1"/>
  <c r="H4" i="1" s="1"/>
  <c r="D3" i="1"/>
  <c r="E294" i="9" l="1"/>
  <c r="B294" i="9" s="1"/>
  <c r="G1525" i="1"/>
  <c r="D49" i="8"/>
  <c r="C1524" i="1" s="1"/>
  <c r="G1524" i="1" s="1"/>
  <c r="C1576" i="1"/>
  <c r="G1576" i="1" s="1"/>
  <c r="G1531" i="1"/>
  <c r="G1273" i="1"/>
  <c r="H1264" i="1"/>
  <c r="H1519" i="1"/>
  <c r="G1519" i="1"/>
  <c r="G1577" i="1"/>
  <c r="C1483" i="1"/>
  <c r="H1483" i="1" s="1"/>
  <c r="G1048" i="1"/>
  <c r="G1055" i="1"/>
  <c r="G1409" i="1"/>
  <c r="G1411" i="1"/>
  <c r="E33" i="9"/>
  <c r="B33" i="9" s="1"/>
  <c r="H1215" i="1"/>
  <c r="E286" i="9"/>
  <c r="B286" i="9" s="1"/>
  <c r="H1064" i="1"/>
  <c r="H1056" i="1"/>
  <c r="G1018" i="1"/>
  <c r="G1013" i="1"/>
  <c r="G1014" i="1"/>
  <c r="G1012" i="1"/>
  <c r="G1007" i="1"/>
  <c r="G1008" i="1"/>
  <c r="F29" i="5"/>
  <c r="G1006" i="1"/>
  <c r="G1005" i="1"/>
  <c r="G1004" i="1"/>
  <c r="G1003" i="1"/>
  <c r="H1002" i="1"/>
  <c r="G1000" i="1"/>
  <c r="G999" i="1"/>
  <c r="F19" i="5"/>
  <c r="G997" i="1"/>
  <c r="G998" i="1"/>
  <c r="G996" i="1"/>
  <c r="H993" i="1"/>
  <c r="G991" i="1"/>
  <c r="G993" i="1"/>
  <c r="F13" i="5"/>
  <c r="G1165" i="1"/>
  <c r="G1244" i="1"/>
  <c r="G1050" i="1"/>
  <c r="E291" i="9"/>
  <c r="B291" i="9" s="1"/>
  <c r="H1148" i="1"/>
  <c r="H1149" i="1"/>
  <c r="E293" i="9"/>
  <c r="B293" i="9" s="1"/>
  <c r="D1157" i="1"/>
  <c r="D1154" i="1"/>
  <c r="G1155" i="1"/>
  <c r="H1456" i="1"/>
  <c r="I1456" i="1" s="1"/>
  <c r="D5" i="7"/>
  <c r="C1436" i="1" s="1"/>
  <c r="C1453" i="1"/>
  <c r="H30" i="3"/>
  <c r="C1454" i="1"/>
  <c r="J1456" i="1"/>
  <c r="H29" i="3"/>
  <c r="E32" i="9"/>
  <c r="B32" i="9" s="1"/>
  <c r="D413" i="1"/>
  <c r="H413" i="1" s="1"/>
  <c r="F215" i="9"/>
  <c r="B215" i="9" s="1"/>
  <c r="G632" i="1"/>
  <c r="G631" i="1"/>
  <c r="H288" i="1"/>
  <c r="E644" i="4"/>
  <c r="D638" i="1" s="1"/>
  <c r="H292" i="1"/>
  <c r="G405" i="1"/>
  <c r="G412" i="1"/>
  <c r="G411" i="1"/>
  <c r="E273" i="9"/>
  <c r="B273" i="9" s="1"/>
  <c r="G641" i="1"/>
  <c r="H642" i="1"/>
  <c r="F652" i="4"/>
  <c r="G821" i="1"/>
  <c r="G715" i="1"/>
  <c r="G713" i="1"/>
  <c r="G711" i="1"/>
  <c r="G710" i="1"/>
  <c r="H260" i="1"/>
  <c r="E252" i="4"/>
  <c r="D248" i="1" s="1"/>
  <c r="G248" i="1" s="1"/>
  <c r="E69" i="9"/>
  <c r="B69" i="9" s="1"/>
  <c r="H209" i="1"/>
  <c r="H189" i="1"/>
  <c r="H188" i="1"/>
  <c r="H184" i="1"/>
  <c r="E44" i="9"/>
  <c r="B44" i="9" s="1"/>
  <c r="H180" i="1"/>
  <c r="B220" i="9"/>
  <c r="E43" i="9"/>
  <c r="B43" i="9" s="1"/>
  <c r="H179" i="1"/>
  <c r="H177" i="1"/>
  <c r="H175" i="1"/>
  <c r="H174" i="1"/>
  <c r="H173" i="1"/>
  <c r="H172" i="1"/>
  <c r="H170" i="1"/>
  <c r="H169" i="1"/>
  <c r="H168" i="1"/>
  <c r="H167" i="1"/>
  <c r="H166" i="1"/>
  <c r="E163" i="4"/>
  <c r="D159" i="1" s="1"/>
  <c r="F169" i="4"/>
  <c r="H165" i="1"/>
  <c r="H164" i="1"/>
  <c r="H163" i="1"/>
  <c r="H162" i="1"/>
  <c r="H161" i="1"/>
  <c r="F164" i="4"/>
  <c r="H160" i="1"/>
  <c r="F159" i="4"/>
  <c r="H155" i="1"/>
  <c r="H157" i="1"/>
  <c r="E152" i="4"/>
  <c r="D148" i="1" s="1"/>
  <c r="E40" i="9"/>
  <c r="B40" i="9" s="1"/>
  <c r="H154" i="1"/>
  <c r="H152" i="1"/>
  <c r="H149" i="1"/>
  <c r="F153" i="4"/>
  <c r="H150" i="1"/>
  <c r="E288" i="9"/>
  <c r="B288" i="9" s="1"/>
  <c r="E287" i="9"/>
  <c r="B287" i="9" s="1"/>
  <c r="E296" i="9"/>
  <c r="B296" i="9" s="1"/>
  <c r="E301" i="9"/>
  <c r="B301" i="9" s="1"/>
  <c r="E303" i="9"/>
  <c r="B303" i="9" s="1"/>
  <c r="E114" i="6"/>
  <c r="E141" i="6" s="1"/>
  <c r="F383" i="4"/>
  <c r="D364" i="1"/>
  <c r="E23" i="9"/>
  <c r="B23" i="9" s="1"/>
  <c r="H647" i="1"/>
  <c r="B275" i="9"/>
  <c r="H130" i="1"/>
  <c r="D130" i="1"/>
  <c r="G130" i="1" s="1"/>
  <c r="H131" i="1"/>
  <c r="H124" i="1"/>
  <c r="E124" i="4"/>
  <c r="D120" i="1" s="1"/>
  <c r="D121" i="1"/>
  <c r="G121" i="1" s="1"/>
  <c r="H121" i="1"/>
  <c r="F125" i="4"/>
  <c r="H108" i="1"/>
  <c r="E106" i="4"/>
  <c r="D102" i="1" s="1"/>
  <c r="F217" i="9"/>
  <c r="B217" i="9" s="1"/>
  <c r="H113" i="1"/>
  <c r="F50" i="4"/>
  <c r="H46" i="1"/>
  <c r="H64" i="1"/>
  <c r="H66" i="1"/>
  <c r="E31" i="9"/>
  <c r="B31" i="9" s="1"/>
  <c r="G1420" i="1"/>
  <c r="G1520" i="1"/>
  <c r="G1503" i="1"/>
  <c r="G1504" i="1"/>
  <c r="H1499" i="1"/>
  <c r="G1499" i="1"/>
  <c r="C1501" i="1"/>
  <c r="G1507" i="1"/>
  <c r="H1489" i="1"/>
  <c r="G1492" i="1"/>
  <c r="G1491" i="1"/>
  <c r="H1485" i="1"/>
  <c r="G1481" i="1"/>
  <c r="H1481" i="1"/>
  <c r="H338" i="1"/>
  <c r="G338" i="1"/>
  <c r="H344" i="1"/>
  <c r="G344" i="1"/>
  <c r="H336" i="1"/>
  <c r="G336" i="1"/>
  <c r="H342" i="1"/>
  <c r="G342" i="1"/>
  <c r="H183" i="1"/>
  <c r="G185" i="1"/>
  <c r="H187" i="1"/>
  <c r="G189" i="1"/>
  <c r="H191" i="1"/>
  <c r="G193" i="1"/>
  <c r="H195" i="1"/>
  <c r="G197" i="1"/>
  <c r="H199" i="1"/>
  <c r="G201" i="1"/>
  <c r="H203" i="1"/>
  <c r="G205" i="1"/>
  <c r="H207" i="1"/>
  <c r="G209" i="1"/>
  <c r="G213" i="1"/>
  <c r="H215" i="1"/>
  <c r="G217" i="1"/>
  <c r="H219" i="1"/>
  <c r="G221" i="1"/>
  <c r="H223" i="1"/>
  <c r="G225" i="1"/>
  <c r="H227" i="1"/>
  <c r="G229" i="1"/>
  <c r="H231" i="1"/>
  <c r="G233" i="1"/>
  <c r="H235" i="1"/>
  <c r="G237" i="1"/>
  <c r="H239" i="1"/>
  <c r="G241" i="1"/>
  <c r="H243" i="1"/>
  <c r="H247" i="1"/>
  <c r="H251" i="1"/>
  <c r="H255" i="1"/>
  <c r="H262" i="1"/>
  <c r="H266" i="1"/>
  <c r="H270" i="1"/>
  <c r="H274" i="1"/>
  <c r="H278" i="1"/>
  <c r="H282" i="1"/>
  <c r="H291" i="1"/>
  <c r="G413" i="1"/>
  <c r="H340" i="1"/>
  <c r="G340" i="1"/>
  <c r="G404" i="1"/>
  <c r="H182" i="1"/>
  <c r="G184" i="1"/>
  <c r="H186" i="1"/>
  <c r="G188" i="1"/>
  <c r="H190" i="1"/>
  <c r="H194" i="1"/>
  <c r="G196" i="1"/>
  <c r="H198" i="1"/>
  <c r="G200" i="1"/>
  <c r="H202" i="1"/>
  <c r="G204" i="1"/>
  <c r="H206" i="1"/>
  <c r="G208" i="1"/>
  <c r="H210" i="1"/>
  <c r="G212" i="1"/>
  <c r="H214" i="1"/>
  <c r="G216" i="1"/>
  <c r="H218" i="1"/>
  <c r="G220" i="1"/>
  <c r="H222" i="1"/>
  <c r="G224" i="1"/>
  <c r="H226" i="1"/>
  <c r="G228" i="1"/>
  <c r="H230" i="1"/>
  <c r="G232" i="1"/>
  <c r="H234" i="1"/>
  <c r="G236" i="1"/>
  <c r="H238" i="1"/>
  <c r="G240" i="1"/>
  <c r="H242" i="1"/>
  <c r="H246" i="1"/>
  <c r="H250" i="1"/>
  <c r="H254" i="1"/>
  <c r="H258" i="1"/>
  <c r="H261" i="1"/>
  <c r="H265" i="1"/>
  <c r="H269" i="1"/>
  <c r="H273" i="1"/>
  <c r="H277" i="1"/>
  <c r="H281" i="1"/>
  <c r="H290" i="1"/>
  <c r="H335" i="1"/>
  <c r="G335" i="1"/>
  <c r="H337" i="1"/>
  <c r="G337" i="1"/>
  <c r="H339" i="1"/>
  <c r="G339" i="1"/>
  <c r="H341" i="1"/>
  <c r="G341" i="1"/>
  <c r="H343" i="1"/>
  <c r="G343" i="1"/>
  <c r="H1449" i="1"/>
  <c r="G1449" i="1"/>
  <c r="I1449" i="1" s="1"/>
  <c r="J1449" i="1"/>
  <c r="H1477" i="1"/>
  <c r="G1477" i="1"/>
  <c r="I1477" i="1" s="1"/>
  <c r="J1477" i="1"/>
  <c r="H1538" i="1"/>
  <c r="G1538" i="1"/>
  <c r="H1554" i="1"/>
  <c r="G1554" i="1"/>
  <c r="H1570" i="1"/>
  <c r="G1570" i="1"/>
  <c r="D350" i="4"/>
  <c r="F351" i="4"/>
  <c r="C346" i="1"/>
  <c r="C358" i="1"/>
  <c r="F643" i="4"/>
  <c r="C637" i="1"/>
  <c r="G308" i="9"/>
  <c r="E308" i="9" s="1"/>
  <c r="B308" i="9" s="1"/>
  <c r="F177" i="5"/>
  <c r="C1154" i="1"/>
  <c r="H310" i="9"/>
  <c r="E310" i="9" s="1"/>
  <c r="B310" i="9" s="1"/>
  <c r="D1167" i="1"/>
  <c r="H311" i="9"/>
  <c r="D1183" i="1"/>
  <c r="F237" i="5"/>
  <c r="H23" i="3"/>
  <c r="C1214" i="1"/>
  <c r="F245" i="5"/>
  <c r="C1222" i="1"/>
  <c r="F22" i="6"/>
  <c r="C1316" i="1"/>
  <c r="F50" i="6"/>
  <c r="C1344" i="1"/>
  <c r="I29" i="3"/>
  <c r="D1436" i="1"/>
  <c r="I30" i="3"/>
  <c r="D1453" i="1"/>
  <c r="H1454" i="1"/>
  <c r="G1454" i="1"/>
  <c r="H1457" i="1"/>
  <c r="G1457" i="1"/>
  <c r="J1457" i="1"/>
  <c r="H1461" i="1"/>
  <c r="G1461" i="1"/>
  <c r="H1464" i="1"/>
  <c r="G1464" i="1"/>
  <c r="I1464" i="1" s="1"/>
  <c r="J1464" i="1"/>
  <c r="H1468" i="1"/>
  <c r="G1468" i="1"/>
  <c r="J1468" i="1"/>
  <c r="H1472" i="1"/>
  <c r="G1472" i="1"/>
  <c r="I1472" i="1" s="1"/>
  <c r="J1472" i="1"/>
  <c r="H1526" i="1"/>
  <c r="G1526" i="1"/>
  <c r="H1542" i="1"/>
  <c r="G1542" i="1"/>
  <c r="H1558" i="1"/>
  <c r="G1558" i="1"/>
  <c r="H1574" i="1"/>
  <c r="G1574" i="1"/>
  <c r="F120" i="4"/>
  <c r="D106" i="4"/>
  <c r="F339" i="4"/>
  <c r="D311" i="4"/>
  <c r="C334" i="1"/>
  <c r="D565" i="1"/>
  <c r="E567" i="4"/>
  <c r="D561" i="1" s="1"/>
  <c r="F574" i="4"/>
  <c r="C568" i="1"/>
  <c r="D625" i="4"/>
  <c r="F632" i="4"/>
  <c r="C626" i="1"/>
  <c r="E176" i="5"/>
  <c r="H1447" i="1"/>
  <c r="G1447" i="1"/>
  <c r="I1447" i="1" s="1"/>
  <c r="J1447" i="1"/>
  <c r="H1451" i="1"/>
  <c r="G1451" i="1"/>
  <c r="I1451" i="1" s="1"/>
  <c r="J1451" i="1"/>
  <c r="I1458" i="1"/>
  <c r="I1465" i="1"/>
  <c r="I1473" i="1"/>
  <c r="H1479" i="1"/>
  <c r="G1479" i="1"/>
  <c r="I1479" i="1" s="1"/>
  <c r="J1479" i="1"/>
  <c r="H1482" i="1"/>
  <c r="G1482" i="1"/>
  <c r="H1486" i="1"/>
  <c r="G1486" i="1"/>
  <c r="H1490" i="1"/>
  <c r="G1490" i="1"/>
  <c r="H1494" i="1"/>
  <c r="G1494" i="1"/>
  <c r="H1498" i="1"/>
  <c r="G1498" i="1"/>
  <c r="H1502" i="1"/>
  <c r="G1502" i="1"/>
  <c r="H1506" i="1"/>
  <c r="G1506" i="1"/>
  <c r="H1510" i="1"/>
  <c r="G1510" i="1"/>
  <c r="H1522" i="1"/>
  <c r="G1522" i="1"/>
  <c r="H1530" i="1"/>
  <c r="G1530" i="1"/>
  <c r="H1546" i="1"/>
  <c r="G1546" i="1"/>
  <c r="H1562" i="1"/>
  <c r="G1562" i="1"/>
  <c r="H1578" i="1"/>
  <c r="G1578" i="1"/>
  <c r="D7" i="4"/>
  <c r="F40" i="4"/>
  <c r="F83" i="4"/>
  <c r="E82" i="4"/>
  <c r="D78" i="1" s="1"/>
  <c r="G78" i="1" s="1"/>
  <c r="D513" i="1"/>
  <c r="E515" i="4"/>
  <c r="D509" i="1" s="1"/>
  <c r="E529" i="4"/>
  <c r="D529" i="1"/>
  <c r="F146" i="5"/>
  <c r="C1124" i="1"/>
  <c r="I1441" i="1"/>
  <c r="I1448" i="1"/>
  <c r="I1452" i="1"/>
  <c r="H1455" i="1"/>
  <c r="G1455" i="1"/>
  <c r="J1455" i="1"/>
  <c r="H1459" i="1"/>
  <c r="G1459" i="1"/>
  <c r="I1459" i="1" s="1"/>
  <c r="J1459" i="1"/>
  <c r="H1462" i="1"/>
  <c r="G1462" i="1"/>
  <c r="I1462" i="1" s="1"/>
  <c r="J1462" i="1"/>
  <c r="H1466" i="1"/>
  <c r="G1466" i="1"/>
  <c r="I1466" i="1" s="1"/>
  <c r="J1466" i="1"/>
  <c r="H1474" i="1"/>
  <c r="G1474" i="1"/>
  <c r="J1474" i="1"/>
  <c r="I1476" i="1"/>
  <c r="H1514" i="1"/>
  <c r="G1514" i="1"/>
  <c r="H1534" i="1"/>
  <c r="G1534" i="1"/>
  <c r="H1550" i="1"/>
  <c r="G1550" i="1"/>
  <c r="H1566" i="1"/>
  <c r="G1566" i="1"/>
  <c r="E484" i="4"/>
  <c r="D478" i="1" s="1"/>
  <c r="D479" i="1"/>
  <c r="E118" i="5"/>
  <c r="D1096" i="1" s="1"/>
  <c r="D1097" i="1"/>
  <c r="F126" i="5"/>
  <c r="D118" i="5"/>
  <c r="C1104" i="1"/>
  <c r="G1440" i="1"/>
  <c r="I1440" i="1" s="1"/>
  <c r="G1442" i="1"/>
  <c r="I1442" i="1" s="1"/>
  <c r="G1444" i="1"/>
  <c r="I1444" i="1" s="1"/>
  <c r="F139" i="4"/>
  <c r="F177" i="4"/>
  <c r="D163" i="4"/>
  <c r="F188" i="4"/>
  <c r="F252" i="4"/>
  <c r="F259" i="4"/>
  <c r="F530" i="4"/>
  <c r="D529" i="4"/>
  <c r="F70" i="5"/>
  <c r="D69" i="5"/>
  <c r="F238" i="5"/>
  <c r="F246" i="5"/>
  <c r="D5" i="6"/>
  <c r="F10" i="6"/>
  <c r="F82" i="4"/>
  <c r="F134" i="4"/>
  <c r="D133" i="4"/>
  <c r="F216" i="4"/>
  <c r="D215" i="4"/>
  <c r="E363" i="4"/>
  <c r="F363" i="4" s="1"/>
  <c r="D567" i="4"/>
  <c r="E580" i="4"/>
  <c r="D574" i="1" s="1"/>
  <c r="F8" i="5"/>
  <c r="D7" i="5"/>
  <c r="E12" i="5"/>
  <c r="F264" i="4"/>
  <c r="D263" i="4"/>
  <c r="F460" i="4"/>
  <c r="D459" i="4"/>
  <c r="D515" i="4"/>
  <c r="F522" i="4"/>
  <c r="F594" i="4"/>
  <c r="D593" i="4"/>
  <c r="F207" i="5"/>
  <c r="D206" i="5"/>
  <c r="F36" i="6"/>
  <c r="D35" i="6"/>
  <c r="D89" i="6"/>
  <c r="F94" i="6"/>
  <c r="D114" i="6"/>
  <c r="F115" i="6"/>
  <c r="F356" i="4"/>
  <c r="F416" i="4"/>
  <c r="F180" i="5"/>
  <c r="F190" i="5"/>
  <c r="D42" i="8"/>
  <c r="D124" i="4"/>
  <c r="D152" i="4"/>
  <c r="D196" i="4"/>
  <c r="D580" i="4"/>
  <c r="D134" i="5"/>
  <c r="F603" i="4"/>
  <c r="G316" i="9"/>
  <c r="E316" i="9" s="1"/>
  <c r="E128" i="9"/>
  <c r="B128" i="9" s="1"/>
  <c r="B134" i="9"/>
  <c r="E136" i="9"/>
  <c r="B136" i="9" s="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211" i="9"/>
  <c r="E211" i="9" s="1"/>
  <c r="B211" i="9" s="1"/>
  <c r="G207" i="9"/>
  <c r="E207" i="9" s="1"/>
  <c r="B207" i="9" s="1"/>
  <c r="G203" i="9"/>
  <c r="E203" i="9" s="1"/>
  <c r="B203" i="9" s="1"/>
  <c r="G199" i="9"/>
  <c r="E199" i="9" s="1"/>
  <c r="B199" i="9" s="1"/>
  <c r="G195" i="9"/>
  <c r="E195" i="9" s="1"/>
  <c r="B195" i="9" s="1"/>
  <c r="M213" i="9"/>
  <c r="G212" i="9"/>
  <c r="E212" i="9" s="1"/>
  <c r="B212" i="9" s="1"/>
  <c r="G208" i="9"/>
  <c r="E208" i="9" s="1"/>
  <c r="B208" i="9" s="1"/>
  <c r="G204" i="9"/>
  <c r="E204" i="9" s="1"/>
  <c r="B204" i="9" s="1"/>
  <c r="G200" i="9"/>
  <c r="E200" i="9" s="1"/>
  <c r="B200" i="9" s="1"/>
  <c r="G196" i="9"/>
  <c r="E196" i="9" s="1"/>
  <c r="B196" i="9" s="1"/>
  <c r="L192" i="9"/>
  <c r="F192" i="9" s="1"/>
  <c r="G168" i="9"/>
  <c r="E168" i="9" s="1"/>
  <c r="B168" i="9" s="1"/>
  <c r="G167" i="9"/>
  <c r="E167" i="9" s="1"/>
  <c r="B167" i="9" s="1"/>
  <c r="H166" i="9"/>
  <c r="L213" i="9"/>
  <c r="G209" i="9"/>
  <c r="E209" i="9" s="1"/>
  <c r="B209" i="9" s="1"/>
  <c r="G205" i="9"/>
  <c r="E205" i="9" s="1"/>
  <c r="B205" i="9" s="1"/>
  <c r="G201" i="9"/>
  <c r="E201" i="9" s="1"/>
  <c r="B201" i="9" s="1"/>
  <c r="G197" i="9"/>
  <c r="E197" i="9" s="1"/>
  <c r="B197" i="9" s="1"/>
  <c r="G193" i="9"/>
  <c r="E193" i="9" s="1"/>
  <c r="B193" i="9" s="1"/>
  <c r="G166" i="9"/>
  <c r="E166" i="9" s="1"/>
  <c r="B166" i="9" s="1"/>
  <c r="H165" i="9"/>
  <c r="G210" i="9"/>
  <c r="E210" i="9" s="1"/>
  <c r="B210" i="9" s="1"/>
  <c r="G206" i="9"/>
  <c r="E206" i="9" s="1"/>
  <c r="B206" i="9" s="1"/>
  <c r="G202" i="9"/>
  <c r="E202" i="9" s="1"/>
  <c r="B202" i="9" s="1"/>
  <c r="G198" i="9"/>
  <c r="E198" i="9" s="1"/>
  <c r="B198" i="9" s="1"/>
  <c r="G194" i="9"/>
  <c r="E194" i="9" s="1"/>
  <c r="B194" i="9" s="1"/>
  <c r="G165" i="9"/>
  <c r="E165" i="9" s="1"/>
  <c r="B165" i="9" s="1"/>
  <c r="G164" i="9"/>
  <c r="E164" i="9" s="1"/>
  <c r="B164" i="9" s="1"/>
  <c r="G163" i="9"/>
  <c r="E163" i="9" s="1"/>
  <c r="B163" i="9" s="1"/>
  <c r="G162" i="9"/>
  <c r="E162" i="9" s="1"/>
  <c r="B162" i="9" s="1"/>
  <c r="G161" i="9"/>
  <c r="E161" i="9" s="1"/>
  <c r="B161" i="9" s="1"/>
  <c r="I10" i="9"/>
  <c r="B252" i="9"/>
  <c r="F240" i="9"/>
  <c r="B240" i="9" s="1"/>
  <c r="F244" i="9"/>
  <c r="B244" i="9" s="1"/>
  <c r="F245" i="9"/>
  <c r="B245" i="9" s="1"/>
  <c r="F248" i="9"/>
  <c r="B248" i="9" s="1"/>
  <c r="F249" i="9"/>
  <c r="B249" i="9" s="1"/>
  <c r="F252" i="9"/>
  <c r="F253" i="9"/>
  <c r="B253" i="9" s="1"/>
  <c r="F256" i="9"/>
  <c r="B256" i="9" s="1"/>
  <c r="B219" i="9"/>
  <c r="B223" i="9"/>
  <c r="B227" i="9"/>
  <c r="B230" i="9"/>
  <c r="B231" i="9"/>
  <c r="B235" i="9"/>
  <c r="B238" i="9"/>
  <c r="B239" i="9"/>
  <c r="B242" i="9"/>
  <c r="B243" i="9"/>
  <c r="B247" i="9"/>
  <c r="B250" i="9"/>
  <c r="B251" i="9"/>
  <c r="B255" i="9"/>
  <c r="F264" i="9"/>
  <c r="B264" i="9" s="1"/>
  <c r="B284" i="9"/>
  <c r="H1576" i="1" l="1"/>
  <c r="D43" i="8"/>
  <c r="K1451" i="9" s="1"/>
  <c r="H1524" i="1"/>
  <c r="G1483" i="1"/>
  <c r="G1157" i="1"/>
  <c r="H1157" i="1"/>
  <c r="G1453" i="1"/>
  <c r="G638" i="1"/>
  <c r="H638" i="1"/>
  <c r="H248" i="1"/>
  <c r="E151" i="4"/>
  <c r="D147" i="1" s="1"/>
  <c r="I27" i="3"/>
  <c r="D1408" i="1"/>
  <c r="H364" i="1"/>
  <c r="G364" i="1"/>
  <c r="F213" i="9"/>
  <c r="B213" i="9" s="1"/>
  <c r="G1501" i="1"/>
  <c r="H1501" i="1"/>
  <c r="G21" i="9"/>
  <c r="H21" i="9"/>
  <c r="D151" i="4"/>
  <c r="F152" i="4"/>
  <c r="C148" i="1"/>
  <c r="F35" i="6"/>
  <c r="H25" i="3"/>
  <c r="C1329" i="1"/>
  <c r="F459" i="4"/>
  <c r="C453" i="1"/>
  <c r="D420" i="4"/>
  <c r="F215" i="4"/>
  <c r="C211" i="1"/>
  <c r="H478" i="1"/>
  <c r="G478" i="1"/>
  <c r="D298" i="4"/>
  <c r="F311" i="4"/>
  <c r="C306" i="1"/>
  <c r="G1344" i="1"/>
  <c r="H1344" i="1"/>
  <c r="G1222" i="1"/>
  <c r="H1222" i="1"/>
  <c r="F134" i="5"/>
  <c r="C1112" i="1"/>
  <c r="F124" i="4"/>
  <c r="C120" i="1"/>
  <c r="F114" i="6"/>
  <c r="H27" i="3"/>
  <c r="C1408" i="1"/>
  <c r="I28" i="3"/>
  <c r="D1435" i="1"/>
  <c r="F69" i="5"/>
  <c r="D68" i="5"/>
  <c r="C1047" i="1"/>
  <c r="G1097" i="1"/>
  <c r="H1097" i="1"/>
  <c r="H513" i="1"/>
  <c r="G513" i="1"/>
  <c r="G1154" i="1"/>
  <c r="H1154" i="1"/>
  <c r="E68" i="5"/>
  <c r="E6" i="4"/>
  <c r="F593" i="4"/>
  <c r="C587" i="1"/>
  <c r="H626" i="1"/>
  <c r="G626" i="1"/>
  <c r="D408" i="4"/>
  <c r="C345" i="1"/>
  <c r="H1453" i="1"/>
  <c r="B316" i="9"/>
  <c r="E315" i="9"/>
  <c r="I10" i="3" s="1"/>
  <c r="C574" i="1"/>
  <c r="F580" i="4"/>
  <c r="I34" i="3"/>
  <c r="C1517" i="1"/>
  <c r="G311" i="9"/>
  <c r="E311" i="9" s="1"/>
  <c r="B311" i="9" s="1"/>
  <c r="F206" i="5"/>
  <c r="C1183" i="1"/>
  <c r="F263" i="4"/>
  <c r="C259" i="1"/>
  <c r="E7" i="5"/>
  <c r="F7" i="5" s="1"/>
  <c r="D990" i="1"/>
  <c r="F12" i="5"/>
  <c r="F567" i="4"/>
  <c r="C561" i="1"/>
  <c r="F133" i="4"/>
  <c r="C129" i="1"/>
  <c r="G318" i="9"/>
  <c r="E318" i="9" s="1"/>
  <c r="D141" i="6"/>
  <c r="F5" i="6"/>
  <c r="H24" i="3"/>
  <c r="C1299" i="1"/>
  <c r="G1104" i="1"/>
  <c r="H1104" i="1"/>
  <c r="G529" i="1"/>
  <c r="H529" i="1"/>
  <c r="E420" i="4"/>
  <c r="F625" i="4"/>
  <c r="C619" i="1"/>
  <c r="H565" i="1"/>
  <c r="G565" i="1"/>
  <c r="G1436" i="1"/>
  <c r="H1436" i="1"/>
  <c r="G1316" i="1"/>
  <c r="H1316" i="1"/>
  <c r="G1214" i="1"/>
  <c r="H1214" i="1"/>
  <c r="H637" i="1"/>
  <c r="G637" i="1"/>
  <c r="H346" i="1"/>
  <c r="G346" i="1"/>
  <c r="F163" i="4"/>
  <c r="C159" i="1"/>
  <c r="G1124" i="1"/>
  <c r="H1124" i="1"/>
  <c r="F7" i="4"/>
  <c r="D6" i="4"/>
  <c r="C3" i="1"/>
  <c r="B192" i="9"/>
  <c r="H19" i="9"/>
  <c r="E19" i="9" s="1"/>
  <c r="B19" i="9" s="1"/>
  <c r="F196" i="4"/>
  <c r="C192" i="1"/>
  <c r="F89" i="6"/>
  <c r="C1383" i="1"/>
  <c r="F515" i="4"/>
  <c r="C509" i="1"/>
  <c r="D6" i="5"/>
  <c r="H20" i="3"/>
  <c r="C985" i="1"/>
  <c r="D358" i="1"/>
  <c r="G358" i="1" s="1"/>
  <c r="E350" i="4"/>
  <c r="F350" i="4" s="1"/>
  <c r="F529" i="4"/>
  <c r="D528" i="4"/>
  <c r="C523" i="1"/>
  <c r="F118" i="5"/>
  <c r="C1096" i="1"/>
  <c r="H479" i="1"/>
  <c r="G479" i="1"/>
  <c r="I1474" i="1"/>
  <c r="I1455" i="1"/>
  <c r="E528" i="4"/>
  <c r="D523" i="1"/>
  <c r="E175" i="5"/>
  <c r="D1152" i="1" s="1"/>
  <c r="I22" i="3"/>
  <c r="D1153" i="1"/>
  <c r="G568" i="1"/>
  <c r="H568" i="1"/>
  <c r="H334" i="1"/>
  <c r="G334" i="1"/>
  <c r="F106" i="4"/>
  <c r="C102" i="1"/>
  <c r="I1468" i="1"/>
  <c r="I1457" i="1"/>
  <c r="G1167" i="1"/>
  <c r="H1167" i="1"/>
  <c r="D176" i="5"/>
  <c r="H78" i="1"/>
  <c r="G313" i="9" l="1"/>
  <c r="E313" i="9" s="1"/>
  <c r="B313" i="9" s="1"/>
  <c r="G314" i="9"/>
  <c r="E314" i="9" s="1"/>
  <c r="B314" i="9" s="1"/>
  <c r="C1518" i="1"/>
  <c r="I35" i="3"/>
  <c r="I17" i="3"/>
  <c r="E289" i="4"/>
  <c r="D285" i="1" s="1"/>
  <c r="E21" i="9"/>
  <c r="B21" i="9" s="1"/>
  <c r="G1096" i="1"/>
  <c r="H1096" i="1"/>
  <c r="C984" i="1"/>
  <c r="H523" i="1"/>
  <c r="G523" i="1"/>
  <c r="G990" i="1"/>
  <c r="H990" i="1"/>
  <c r="G1183" i="1"/>
  <c r="H1183" i="1"/>
  <c r="H574" i="1"/>
  <c r="G574" i="1"/>
  <c r="I16" i="3"/>
  <c r="E412" i="4"/>
  <c r="D2" i="1"/>
  <c r="G1047" i="1"/>
  <c r="H1047" i="1"/>
  <c r="G120" i="1"/>
  <c r="H120" i="1"/>
  <c r="H358" i="1"/>
  <c r="D407" i="4"/>
  <c r="F298" i="4"/>
  <c r="C293" i="1"/>
  <c r="G1329" i="1"/>
  <c r="H1329" i="1"/>
  <c r="E636" i="4"/>
  <c r="D630" i="1" s="1"/>
  <c r="D522" i="1"/>
  <c r="C522" i="1"/>
  <c r="F528" i="4"/>
  <c r="D636" i="4"/>
  <c r="H509" i="1"/>
  <c r="G509" i="1"/>
  <c r="H1518" i="1"/>
  <c r="G1518" i="1"/>
  <c r="E635" i="4"/>
  <c r="D629" i="1" s="1"/>
  <c r="D414" i="1"/>
  <c r="F141" i="6"/>
  <c r="H28" i="3"/>
  <c r="C1435" i="1"/>
  <c r="H9" i="3" s="1"/>
  <c r="H561" i="1"/>
  <c r="G561" i="1"/>
  <c r="E6" i="5"/>
  <c r="G285" i="9" s="1"/>
  <c r="E285" i="9" s="1"/>
  <c r="B285" i="9" s="1"/>
  <c r="I20" i="3"/>
  <c r="D985" i="1"/>
  <c r="H985" i="1" s="1"/>
  <c r="G587" i="1"/>
  <c r="H587" i="1"/>
  <c r="I21" i="3"/>
  <c r="D1046" i="1"/>
  <c r="F68" i="5"/>
  <c r="H21" i="3"/>
  <c r="C1046" i="1"/>
  <c r="G1408" i="1"/>
  <c r="H1408" i="1"/>
  <c r="F420" i="4"/>
  <c r="D635" i="4"/>
  <c r="C414" i="1"/>
  <c r="D289" i="4"/>
  <c r="F151" i="4"/>
  <c r="H17" i="3"/>
  <c r="C147" i="1"/>
  <c r="F176" i="5"/>
  <c r="D175" i="5"/>
  <c r="H22" i="3"/>
  <c r="C1153" i="1"/>
  <c r="G3" i="1"/>
  <c r="H3" i="1"/>
  <c r="G1299" i="1"/>
  <c r="H1299" i="1"/>
  <c r="E317" i="9"/>
  <c r="B318" i="9"/>
  <c r="H259" i="1"/>
  <c r="G259" i="1"/>
  <c r="G1112" i="1"/>
  <c r="H1112" i="1"/>
  <c r="G306" i="1"/>
  <c r="H306" i="1"/>
  <c r="H453" i="1"/>
  <c r="G453" i="1"/>
  <c r="H192" i="1"/>
  <c r="G192" i="1"/>
  <c r="H102" i="1"/>
  <c r="G102" i="1"/>
  <c r="E408" i="4"/>
  <c r="D403" i="1" s="1"/>
  <c r="D345" i="1"/>
  <c r="H345" i="1" s="1"/>
  <c r="E407" i="4"/>
  <c r="D402" i="1" s="1"/>
  <c r="G1383" i="1"/>
  <c r="H1383" i="1"/>
  <c r="D412" i="4"/>
  <c r="D290" i="4"/>
  <c r="F6" i="4"/>
  <c r="H16" i="3"/>
  <c r="C2" i="1"/>
  <c r="H159" i="1"/>
  <c r="G159" i="1"/>
  <c r="H619" i="1"/>
  <c r="G619" i="1"/>
  <c r="H129" i="1"/>
  <c r="G129" i="1"/>
  <c r="H1517" i="1"/>
  <c r="G1517" i="1"/>
  <c r="H11" i="3"/>
  <c r="F408" i="4"/>
  <c r="C403" i="1"/>
  <c r="H211" i="1"/>
  <c r="G211" i="1"/>
  <c r="H148" i="1"/>
  <c r="G148" i="1"/>
  <c r="E312" i="9" l="1"/>
  <c r="E290" i="4"/>
  <c r="D286" i="1" s="1"/>
  <c r="E413" i="4"/>
  <c r="E415" i="4" s="1"/>
  <c r="D410" i="1" s="1"/>
  <c r="E291" i="4"/>
  <c r="D287" i="1" s="1"/>
  <c r="H2" i="1"/>
  <c r="G2" i="1"/>
  <c r="D639" i="4"/>
  <c r="D414" i="4"/>
  <c r="F412" i="4"/>
  <c r="C407" i="1"/>
  <c r="F175" i="5"/>
  <c r="C1152" i="1"/>
  <c r="G985" i="1"/>
  <c r="G522" i="1"/>
  <c r="H522" i="1"/>
  <c r="G278" i="9"/>
  <c r="H403" i="1"/>
  <c r="G403" i="1"/>
  <c r="D291" i="4"/>
  <c r="F289" i="4"/>
  <c r="D413" i="4"/>
  <c r="C285" i="1"/>
  <c r="G1435" i="1"/>
  <c r="H1435" i="1"/>
  <c r="H293" i="1"/>
  <c r="G293" i="1"/>
  <c r="K3" i="9"/>
  <c r="I9" i="3"/>
  <c r="G1153" i="1"/>
  <c r="H1153" i="1"/>
  <c r="G147" i="1"/>
  <c r="H147" i="1"/>
  <c r="G414" i="1"/>
  <c r="H414" i="1"/>
  <c r="G345" i="1"/>
  <c r="H278" i="9"/>
  <c r="D984" i="1"/>
  <c r="H984" i="1" s="1"/>
  <c r="F636" i="4"/>
  <c r="C630" i="1"/>
  <c r="E639" i="4"/>
  <c r="D407" i="1"/>
  <c r="N3" i="9"/>
  <c r="I11" i="3"/>
  <c r="C286" i="1"/>
  <c r="F635" i="4"/>
  <c r="C629" i="1"/>
  <c r="G1046" i="1"/>
  <c r="H1046" i="1"/>
  <c r="F407" i="4"/>
  <c r="C402" i="1"/>
  <c r="F6" i="5"/>
  <c r="G984" i="1" l="1"/>
  <c r="E278" i="9"/>
  <c r="E277" i="9" s="1"/>
  <c r="F290" i="4"/>
  <c r="E640" i="4"/>
  <c r="E641" i="4" s="1"/>
  <c r="D408" i="1"/>
  <c r="E414" i="4"/>
  <c r="D409" i="1" s="1"/>
  <c r="F291" i="4"/>
  <c r="C287" i="1"/>
  <c r="F639" i="4"/>
  <c r="C633" i="1"/>
  <c r="H8" i="3"/>
  <c r="H630" i="1"/>
  <c r="G630" i="1"/>
  <c r="H285" i="1"/>
  <c r="G285" i="1"/>
  <c r="H407" i="1"/>
  <c r="G407" i="1"/>
  <c r="D633" i="1"/>
  <c r="H402" i="1"/>
  <c r="G402" i="1"/>
  <c r="G629" i="1"/>
  <c r="H629" i="1"/>
  <c r="D640" i="4"/>
  <c r="D415" i="4"/>
  <c r="F413" i="4"/>
  <c r="C408" i="1"/>
  <c r="H286" i="1"/>
  <c r="G286" i="1"/>
  <c r="G1152" i="1"/>
  <c r="H1152" i="1"/>
  <c r="C409" i="1"/>
  <c r="B278" i="9" l="1"/>
  <c r="D634" i="1"/>
  <c r="E642" i="4"/>
  <c r="D636" i="1" s="1"/>
  <c r="F414" i="4"/>
  <c r="H409" i="1"/>
  <c r="G409" i="1"/>
  <c r="G408" i="1"/>
  <c r="H408" i="1"/>
  <c r="D635" i="1"/>
  <c r="G633" i="1"/>
  <c r="H633" i="1"/>
  <c r="H287" i="1"/>
  <c r="G287" i="1"/>
  <c r="M3" i="9"/>
  <c r="I8" i="3"/>
  <c r="F415" i="4"/>
  <c r="C410" i="1"/>
  <c r="D642" i="4"/>
  <c r="F640" i="4"/>
  <c r="C634" i="1"/>
  <c r="D641" i="4"/>
  <c r="E646" i="4"/>
  <c r="E645" i="4" l="1"/>
  <c r="I18" i="3" s="1"/>
  <c r="I19" i="3"/>
  <c r="D640" i="1"/>
  <c r="D646" i="4"/>
  <c r="F642" i="4"/>
  <c r="C636" i="1"/>
  <c r="D645" i="4"/>
  <c r="F641" i="4"/>
  <c r="C635" i="1"/>
  <c r="G276" i="9"/>
  <c r="E276" i="9" s="1"/>
  <c r="B276" i="9" s="1"/>
  <c r="H410" i="1"/>
  <c r="G410" i="1"/>
  <c r="H634" i="1"/>
  <c r="G634" i="1"/>
  <c r="D639" i="1" l="1"/>
  <c r="G635" i="1"/>
  <c r="H635" i="1"/>
  <c r="H19" i="3"/>
  <c r="C640" i="1"/>
  <c r="F646" i="4"/>
  <c r="F645" i="4"/>
  <c r="H18" i="3"/>
  <c r="C639" i="1"/>
  <c r="H636" i="1"/>
  <c r="G636" i="1"/>
  <c r="H640" i="1" l="1"/>
  <c r="G640" i="1"/>
  <c r="H639" i="1"/>
  <c r="G639" i="1"/>
  <c r="H7" i="3"/>
  <c r="J3" i="9" l="1"/>
  <c r="G274" i="9" l="1"/>
  <c r="L272" i="9"/>
  <c r="H274" i="9"/>
  <c r="M272" i="9"/>
  <c r="H18" i="9"/>
  <c r="G18" i="9"/>
  <c r="I13" i="9"/>
  <c r="J6" i="9"/>
  <c r="I11" i="9"/>
  <c r="H17" i="9"/>
  <c r="J7" i="9"/>
  <c r="I12" i="9"/>
  <c r="K7" i="9"/>
  <c r="J12" i="9"/>
  <c r="J9" i="9"/>
  <c r="H15" i="9"/>
  <c r="K5" i="9"/>
  <c r="K6" i="9"/>
  <c r="I5" i="9"/>
  <c r="J17" i="9"/>
  <c r="J13" i="9"/>
  <c r="I7" i="9"/>
  <c r="K13" i="9"/>
  <c r="I8" i="9"/>
  <c r="M15" i="9"/>
  <c r="J8" i="9"/>
  <c r="G15" i="9"/>
  <c r="J5" i="9"/>
  <c r="L16" i="9"/>
  <c r="J10" i="9"/>
  <c r="J11" i="9"/>
  <c r="K11" i="9"/>
  <c r="G17" i="9"/>
  <c r="K9" i="9"/>
  <c r="L15" i="9"/>
  <c r="K10" i="9"/>
  <c r="G16" i="9"/>
  <c r="I9" i="9"/>
  <c r="H16" i="9"/>
  <c r="I6" i="9"/>
  <c r="K12" i="9"/>
  <c r="M16" i="9"/>
  <c r="I17" i="9"/>
  <c r="K8" i="9"/>
  <c r="F15" i="9" l="1"/>
  <c r="F272" i="9"/>
  <c r="B272" i="9" s="1"/>
  <c r="E18" i="9"/>
  <c r="B18" i="9" s="1"/>
  <c r="E9" i="9"/>
  <c r="B9" i="9" s="1"/>
  <c r="E10" i="9"/>
  <c r="B10" i="9" s="1"/>
  <c r="E7" i="9"/>
  <c r="B7" i="9" s="1"/>
  <c r="E6" i="9"/>
  <c r="B6" i="9" s="1"/>
  <c r="E12" i="9"/>
  <c r="B12" i="9" s="1"/>
  <c r="E8" i="9"/>
  <c r="B8" i="9" s="1"/>
  <c r="E15" i="9"/>
  <c r="E5" i="9"/>
  <c r="E13" i="9"/>
  <c r="B13" i="9" s="1"/>
  <c r="E16" i="9"/>
  <c r="E17" i="9"/>
  <c r="B17" i="9" s="1"/>
  <c r="F16" i="9"/>
  <c r="E11" i="9"/>
  <c r="B11" i="9" s="1"/>
  <c r="E274" i="9"/>
  <c r="F14" i="9" l="1"/>
  <c r="F20" i="9"/>
  <c r="B15" i="9"/>
  <c r="E14" i="9"/>
  <c r="B274" i="9"/>
  <c r="E20" i="9"/>
  <c r="I7" i="3" s="1"/>
  <c r="B16" i="9"/>
  <c r="E4" i="9"/>
  <c r="B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<sst xmlns="http://schemas.openxmlformats.org/spreadsheetml/2006/main" count="4374" uniqueCount="3426">
  <si>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</si>
  <si>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</si>
  <si>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</si>
  <si>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</si>
  <si>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</si>
  <si>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</si>
  <si>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</si>
  <si>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</si>
  <si>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</si>
  <si>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</si>
  <si>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</si>
  <si>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</si>
  <si>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</si>
  <si>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</si>
  <si>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</si>
  <si>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</si>
  <si>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</si>
  <si>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</si>
  <si>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</si>
  <si>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</si>
  <si>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</si>
  <si>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</si>
  <si>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</si>
  <si>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</si>
  <si>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</si>
  <si>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</si>
  <si>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</si>
  <si>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</si>
  <si>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</si>
  <si>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</si>
  <si>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</si>
  <si>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KLANA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</si>
  <si>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</si>
  <si>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</si>
  <si>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</si>
  <si>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</si>
  <si>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</si>
  <si>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</si>
  <si>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</si>
  <si>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</si>
  <si>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</si>
  <si>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</si>
  <si>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</si>
  <si>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</si>
  <si>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</si>
  <si>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</si>
  <si>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</si>
  <si>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</si>
  <si>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</si>
  <si>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11308 - OSNOVNA ŠKOLA KLANA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</si>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</sst>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661043.1</v>
      </c>
      <c r="D2" s="6">
        <f>'PR-RAS'!E6</f>
        <v>820825.54</v>
      </c>
      <c r="E2" s="6">
        <v>0</v>
      </c>
      <c r="F2" s="6">
        <v>0</v>
      </c>
      <c r="G2" s="7">
        <f t="shared" ref="G2:G264" si="0">(B2/1000)*(C2*1+D2*2)</f>
        <v>2302.6941800000004</v>
      </c>
      <c r="H2" s="7">
        <f t="shared" ref="H2:H264" si="1">ABS(C2-ROUND(C2,0))+ABS(D2-ROUND(D2,0))</f>
        <v>0.55999999993946403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546884.34</v>
      </c>
      <c r="D46" s="1">
        <f>'PR-RAS'!E50</f>
        <v>701041.66</v>
      </c>
      <c r="E46" s="1">
        <v>0</v>
      </c>
      <c r="F46" s="1">
        <v>0</v>
      </c>
      <c r="G46" s="2">
        <f t="shared" si="0"/>
        <v>87703.544699999999</v>
      </c>
      <c r="H46" s="2">
        <f t="shared" si="1"/>
        <v>0.67999999993480742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546884.34</v>
      </c>
      <c r="D64" s="1">
        <f>'PR-RAS'!E68</f>
        <v>701041.66</v>
      </c>
      <c r="E64" s="1">
        <v>0</v>
      </c>
      <c r="F64" s="1">
        <v>0</v>
      </c>
      <c r="G64" s="2">
        <f t="shared" si="0"/>
        <v>122784.96258000001</v>
      </c>
      <c r="H64" s="2">
        <f t="shared" si="1"/>
        <v>0.67999999993480742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539463.15</v>
      </c>
      <c r="D65" s="1">
        <f>'PR-RAS'!E69</f>
        <v>700323.51</v>
      </c>
      <c r="E65" s="1">
        <v>0</v>
      </c>
      <c r="F65" s="1">
        <v>0</v>
      </c>
      <c r="G65" s="2">
        <f t="shared" si="0"/>
        <v>124167.05088</v>
      </c>
      <c r="H65" s="2">
        <f t="shared" si="1"/>
        <v>0.64000000001396984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7421.19</v>
      </c>
      <c r="D66" s="1">
        <f>'PR-RAS'!E70</f>
        <v>718.15</v>
      </c>
      <c r="E66" s="1">
        <v>0</v>
      </c>
      <c r="F66" s="1">
        <v>0</v>
      </c>
      <c r="G66" s="2">
        <f t="shared" si="0"/>
        <v>575.73685</v>
      </c>
      <c r="H66" s="2">
        <f t="shared" si="1"/>
        <v>0.33999999999957708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4.51</v>
      </c>
      <c r="D78" s="1">
        <f>'PR-RAS'!E82</f>
        <v>3</v>
      </c>
      <c r="E78" s="1">
        <v>0</v>
      </c>
      <c r="F78" s="1">
        <v>0</v>
      </c>
      <c r="G78" s="2">
        <f t="shared" si="0"/>
        <v>0.80926999999999993</v>
      </c>
      <c r="H78" s="2">
        <f t="shared" si="1"/>
        <v>0.49000000000000021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4.51</v>
      </c>
      <c r="D79" s="1">
        <f>'PR-RAS'!E83</f>
        <v>3</v>
      </c>
      <c r="E79" s="1">
        <v>0</v>
      </c>
      <c r="F79" s="1">
        <v>0</v>
      </c>
      <c r="G79" s="2">
        <f t="shared" si="0"/>
        <v>0.81977999999999995</v>
      </c>
      <c r="H79" s="2">
        <f t="shared" si="1"/>
        <v>0.49000000000000021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4.51</v>
      </c>
      <c r="D81" s="1">
        <f>'PR-RAS'!E85</f>
        <v>3</v>
      </c>
      <c r="E81" s="1">
        <v>0</v>
      </c>
      <c r="F81" s="1">
        <v>0</v>
      </c>
      <c r="G81" s="2">
        <f t="shared" si="0"/>
        <v>0.84079999999999999</v>
      </c>
      <c r="H81" s="2">
        <f t="shared" si="1"/>
        <v>0.49000000000000021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28826.22</v>
      </c>
      <c r="D102" s="1">
        <f>'PR-RAS'!E106</f>
        <v>27662.13</v>
      </c>
      <c r="E102" s="1">
        <v>0</v>
      </c>
      <c r="F102" s="1">
        <v>0</v>
      </c>
      <c r="G102" s="2">
        <f t="shared" si="0"/>
        <v>8499.1984800000009</v>
      </c>
      <c r="H102" s="2">
        <f t="shared" si="1"/>
        <v>0.35000000000218279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28826.22</v>
      </c>
      <c r="D108" s="1">
        <f>'PR-RAS'!E112</f>
        <v>27662.13</v>
      </c>
      <c r="E108" s="1">
        <v>0</v>
      </c>
      <c r="F108" s="1">
        <v>0</v>
      </c>
      <c r="G108" s="2">
        <f t="shared" si="0"/>
        <v>9004.1013600000006</v>
      </c>
      <c r="H108" s="2">
        <f t="shared" si="1"/>
        <v>0.35000000000218279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28826.22</v>
      </c>
      <c r="D113" s="1">
        <f>'PR-RAS'!E117</f>
        <v>27662.13</v>
      </c>
      <c r="E113" s="1">
        <v>0</v>
      </c>
      <c r="F113" s="1">
        <v>0</v>
      </c>
      <c r="G113" s="2">
        <f t="shared" si="0"/>
        <v>9424.8537600000018</v>
      </c>
      <c r="H113" s="2">
        <f t="shared" si="1"/>
        <v>0.35000000000218279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1114.42</v>
      </c>
      <c r="D120" s="1">
        <f>'PR-RAS'!E124</f>
        <v>2767</v>
      </c>
      <c r="E120" s="1">
        <v>0</v>
      </c>
      <c r="F120" s="1">
        <v>0</v>
      </c>
      <c r="G120" s="2">
        <f t="shared" si="0"/>
        <v>791.16197999999997</v>
      </c>
      <c r="H120" s="2">
        <f t="shared" si="1"/>
        <v>0.42000000000007276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1114.42</v>
      </c>
      <c r="D121" s="1">
        <f>'PR-RAS'!E125</f>
        <v>1537</v>
      </c>
      <c r="E121" s="1">
        <v>0</v>
      </c>
      <c r="F121" s="1">
        <v>0</v>
      </c>
      <c r="G121" s="2">
        <f t="shared" si="0"/>
        <v>502.61039999999997</v>
      </c>
      <c r="H121" s="2">
        <f t="shared" si="1"/>
        <v>0.42000000000007276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1114.42</v>
      </c>
      <c r="D123" s="1">
        <f>'PR-RAS'!E127</f>
        <v>1537</v>
      </c>
      <c r="E123" s="1">
        <v>0</v>
      </c>
      <c r="F123" s="1">
        <v>0</v>
      </c>
      <c r="G123" s="2">
        <f t="shared" si="0"/>
        <v>510.98723999999999</v>
      </c>
      <c r="H123" s="2">
        <f t="shared" si="1"/>
        <v>0.42000000000007276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1230</v>
      </c>
      <c r="E124" s="1">
        <v>0</v>
      </c>
      <c r="F124" s="1">
        <v>0</v>
      </c>
      <c r="G124" s="2">
        <f t="shared" si="0"/>
        <v>302.58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1230</v>
      </c>
      <c r="E125" s="1">
        <v>0</v>
      </c>
      <c r="F125" s="1">
        <v>0</v>
      </c>
      <c r="G125" s="2">
        <f t="shared" si="0"/>
        <v>305.04000000000002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84195.76</v>
      </c>
      <c r="D129" s="1">
        <f>'PR-RAS'!E133</f>
        <v>89316.37</v>
      </c>
      <c r="E129" s="1">
        <v>0</v>
      </c>
      <c r="F129" s="1">
        <v>0</v>
      </c>
      <c r="G129" s="2">
        <f t="shared" si="0"/>
        <v>33642.048000000003</v>
      </c>
      <c r="H129" s="2">
        <f t="shared" si="1"/>
        <v>0.61000000000058208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84195.76</v>
      </c>
      <c r="D130" s="1">
        <f>'PR-RAS'!E134</f>
        <v>89316.37</v>
      </c>
      <c r="E130" s="1">
        <v>0</v>
      </c>
      <c r="F130" s="1">
        <v>0</v>
      </c>
      <c r="G130" s="2">
        <f t="shared" si="0"/>
        <v>33904.876499999998</v>
      </c>
      <c r="H130" s="2">
        <f t="shared" si="1"/>
        <v>0.61000000000058208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75757.679999999993</v>
      </c>
      <c r="D131" s="1">
        <f>'PR-RAS'!E135</f>
        <v>86101.87</v>
      </c>
      <c r="E131" s="1">
        <v>0</v>
      </c>
      <c r="F131" s="1">
        <v>0</v>
      </c>
      <c r="G131" s="2">
        <f t="shared" si="0"/>
        <v>32234.9846</v>
      </c>
      <c r="H131" s="2">
        <f t="shared" si="1"/>
        <v>0.45000000001164153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8438.08</v>
      </c>
      <c r="D132" s="1">
        <f>'PR-RAS'!E136</f>
        <v>3214.5</v>
      </c>
      <c r="E132" s="1">
        <v>0</v>
      </c>
      <c r="F132" s="1">
        <v>0</v>
      </c>
      <c r="G132" s="2">
        <f t="shared" si="0"/>
        <v>1947.5874800000001</v>
      </c>
      <c r="H132" s="2">
        <f t="shared" si="1"/>
        <v>0.57999999999992724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17.850000000000001</v>
      </c>
      <c r="D135" s="1">
        <f>'PR-RAS'!E139</f>
        <v>35.380000000000003</v>
      </c>
      <c r="E135" s="1">
        <v>0</v>
      </c>
      <c r="F135" s="1">
        <v>0</v>
      </c>
      <c r="G135" s="2">
        <f t="shared" si="0"/>
        <v>11.873740000000003</v>
      </c>
      <c r="H135" s="2">
        <f t="shared" si="1"/>
        <v>0.53000000000000114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17.850000000000001</v>
      </c>
      <c r="D146" s="1">
        <f>'PR-RAS'!E150</f>
        <v>35.380000000000003</v>
      </c>
      <c r="E146" s="1">
        <v>0</v>
      </c>
      <c r="F146" s="1">
        <v>0</v>
      </c>
      <c r="G146" s="2">
        <f t="shared" si="0"/>
        <v>12.848450000000001</v>
      </c>
      <c r="H146" s="2">
        <f t="shared" si="1"/>
        <v>0.53000000000000114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645627.25000000012</v>
      </c>
      <c r="D147" s="1">
        <f>'PR-RAS'!E151</f>
        <v>809255.04999999993</v>
      </c>
      <c r="E147" s="1">
        <v>0</v>
      </c>
      <c r="F147" s="1">
        <v>0</v>
      </c>
      <c r="G147" s="2">
        <f t="shared" si="0"/>
        <v>330564.05310000002</v>
      </c>
      <c r="H147" s="2">
        <f t="shared" si="1"/>
        <v>0.30000000004656613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495013.71000000008</v>
      </c>
      <c r="D148" s="1">
        <f>'PR-RAS'!E152</f>
        <v>649312.12</v>
      </c>
      <c r="E148" s="1">
        <v>0</v>
      </c>
      <c r="F148" s="1">
        <v>0</v>
      </c>
      <c r="G148" s="2">
        <f t="shared" si="0"/>
        <v>263664.77864999999</v>
      </c>
      <c r="H148" s="2">
        <f t="shared" si="1"/>
        <v>0.40999999991618097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408307.48000000004</v>
      </c>
      <c r="D149" s="1">
        <f>'PR-RAS'!E153</f>
        <v>546663.03</v>
      </c>
      <c r="E149" s="1">
        <v>0</v>
      </c>
      <c r="F149" s="1">
        <v>0</v>
      </c>
      <c r="G149" s="2">
        <f t="shared" si="0"/>
        <v>222241.76392</v>
      </c>
      <c r="H149" s="2">
        <f t="shared" si="1"/>
        <v>0.51000000006752089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402338.83</v>
      </c>
      <c r="D150" s="1">
        <f>'PR-RAS'!E154</f>
        <v>539464.36</v>
      </c>
      <c r="E150" s="1">
        <v>0</v>
      </c>
      <c r="F150" s="1">
        <v>0</v>
      </c>
      <c r="G150" s="2">
        <f t="shared" si="0"/>
        <v>220708.86494999999</v>
      </c>
      <c r="H150" s="2">
        <f t="shared" si="1"/>
        <v>0.52999999996973202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5968.65</v>
      </c>
      <c r="D152" s="1">
        <f>'PR-RAS'!E156</f>
        <v>7198.67</v>
      </c>
      <c r="E152" s="1">
        <v>0</v>
      </c>
      <c r="F152" s="1">
        <v>0</v>
      </c>
      <c r="G152" s="2">
        <f t="shared" si="0"/>
        <v>3075.2644899999996</v>
      </c>
      <c r="H152" s="2">
        <f t="shared" si="1"/>
        <v>0.68000000000029104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19264.95</v>
      </c>
      <c r="D154" s="1">
        <f>'PR-RAS'!E158</f>
        <v>22336.59</v>
      </c>
      <c r="E154" s="1">
        <v>0</v>
      </c>
      <c r="F154" s="1">
        <v>0</v>
      </c>
      <c r="G154" s="2">
        <f t="shared" si="0"/>
        <v>9782.5338900000006</v>
      </c>
      <c r="H154" s="2">
        <f t="shared" si="1"/>
        <v>0.45999999999912689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67441.279999999999</v>
      </c>
      <c r="D155" s="1">
        <f>'PR-RAS'!E159</f>
        <v>80312.5</v>
      </c>
      <c r="E155" s="1">
        <v>0</v>
      </c>
      <c r="F155" s="1">
        <v>0</v>
      </c>
      <c r="G155" s="2">
        <f t="shared" si="0"/>
        <v>35122.207119999999</v>
      </c>
      <c r="H155" s="2">
        <f t="shared" si="1"/>
        <v>0.77999999999883585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67441.279999999999</v>
      </c>
      <c r="D157" s="1">
        <f>'PR-RAS'!E161</f>
        <v>80312.5</v>
      </c>
      <c r="E157" s="1">
        <v>0</v>
      </c>
      <c r="F157" s="1">
        <v>0</v>
      </c>
      <c r="G157" s="2">
        <f t="shared" si="0"/>
        <v>35578.339679999997</v>
      </c>
      <c r="H157" s="2">
        <f t="shared" si="1"/>
        <v>0.77999999999883585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143672.93000000002</v>
      </c>
      <c r="D159" s="1">
        <f>'PR-RAS'!E163</f>
        <v>151985.22</v>
      </c>
      <c r="E159" s="1">
        <v>0</v>
      </c>
      <c r="F159" s="1">
        <v>0</v>
      </c>
      <c r="G159" s="2">
        <f t="shared" si="0"/>
        <v>70727.652459999998</v>
      </c>
      <c r="H159" s="2">
        <f t="shared" si="1"/>
        <v>0.28999999997904524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23913.08</v>
      </c>
      <c r="D160" s="1">
        <f>'PR-RAS'!E164</f>
        <v>26027.559999999998</v>
      </c>
      <c r="E160" s="1">
        <v>0</v>
      </c>
      <c r="F160" s="1">
        <v>0</v>
      </c>
      <c r="G160" s="2">
        <f t="shared" si="0"/>
        <v>12078.943799999999</v>
      </c>
      <c r="H160" s="2">
        <f t="shared" si="1"/>
        <v>0.52000000000407454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2408.88</v>
      </c>
      <c r="D161" s="1">
        <f>'PR-RAS'!E165</f>
        <v>3994.99</v>
      </c>
      <c r="E161" s="1">
        <v>0</v>
      </c>
      <c r="F161" s="1">
        <v>0</v>
      </c>
      <c r="G161" s="2">
        <f t="shared" si="0"/>
        <v>1663.8176000000001</v>
      </c>
      <c r="H161" s="2">
        <f t="shared" si="1"/>
        <v>0.13000000000010914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20000.03</v>
      </c>
      <c r="D162" s="1">
        <f>'PR-RAS'!E166</f>
        <v>20998.11</v>
      </c>
      <c r="E162" s="1">
        <v>0</v>
      </c>
      <c r="F162" s="1">
        <v>0</v>
      </c>
      <c r="G162" s="2">
        <f t="shared" si="0"/>
        <v>9981.3962499999998</v>
      </c>
      <c r="H162" s="2">
        <f t="shared" si="1"/>
        <v>0.13999999999941792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1035.77</v>
      </c>
      <c r="D163" s="1">
        <f>'PR-RAS'!E167</f>
        <v>565.96</v>
      </c>
      <c r="E163" s="1">
        <v>0</v>
      </c>
      <c r="F163" s="1">
        <v>0</v>
      </c>
      <c r="G163" s="2">
        <f t="shared" si="0"/>
        <v>351.16578000000004</v>
      </c>
      <c r="H163" s="2">
        <f t="shared" si="1"/>
        <v>0.26999999999998181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468.4</v>
      </c>
      <c r="D164" s="1">
        <f>'PR-RAS'!E168</f>
        <v>468.5</v>
      </c>
      <c r="E164" s="1">
        <v>0</v>
      </c>
      <c r="F164" s="1">
        <v>0</v>
      </c>
      <c r="G164" s="2">
        <f t="shared" si="0"/>
        <v>229.08020000000002</v>
      </c>
      <c r="H164" s="2">
        <f t="shared" si="1"/>
        <v>0.89999999999997726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60418.44</v>
      </c>
      <c r="D165" s="1">
        <f>'PR-RAS'!E169</f>
        <v>62553.890000000007</v>
      </c>
      <c r="E165" s="1">
        <v>0</v>
      </c>
      <c r="F165" s="1">
        <v>0</v>
      </c>
      <c r="G165" s="2">
        <f t="shared" si="0"/>
        <v>30426.300080000005</v>
      </c>
      <c r="H165" s="2">
        <f t="shared" si="1"/>
        <v>0.54999999999563443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7572.17</v>
      </c>
      <c r="D166" s="1">
        <f>'PR-RAS'!E170</f>
        <v>12022.01</v>
      </c>
      <c r="E166" s="1">
        <v>0</v>
      </c>
      <c r="F166" s="1">
        <v>0</v>
      </c>
      <c r="G166" s="2">
        <f t="shared" si="0"/>
        <v>5216.6713500000005</v>
      </c>
      <c r="H166" s="2">
        <f t="shared" si="1"/>
        <v>0.18000000000029104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24394.81</v>
      </c>
      <c r="D167" s="1">
        <f>'PR-RAS'!E171</f>
        <v>25104.03</v>
      </c>
      <c r="E167" s="1">
        <v>0</v>
      </c>
      <c r="F167" s="1">
        <v>0</v>
      </c>
      <c r="G167" s="2">
        <f t="shared" si="0"/>
        <v>12384.076419999999</v>
      </c>
      <c r="H167" s="2">
        <f t="shared" si="1"/>
        <v>0.21999999999752617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25514.07</v>
      </c>
      <c r="D168" s="1">
        <f>'PR-RAS'!E172</f>
        <v>23075.200000000001</v>
      </c>
      <c r="E168" s="1">
        <v>0</v>
      </c>
      <c r="F168" s="1">
        <v>0</v>
      </c>
      <c r="G168" s="2">
        <f t="shared" si="0"/>
        <v>11967.966490000001</v>
      </c>
      <c r="H168" s="2">
        <f t="shared" si="1"/>
        <v>0.27000000000043656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1665.39</v>
      </c>
      <c r="D169" s="1">
        <f>'PR-RAS'!E173</f>
        <v>1281.3699999999999</v>
      </c>
      <c r="E169" s="1">
        <v>0</v>
      </c>
      <c r="F169" s="1">
        <v>0</v>
      </c>
      <c r="G169" s="2">
        <f t="shared" si="0"/>
        <v>710.32584000000008</v>
      </c>
      <c r="H169" s="2">
        <f t="shared" si="1"/>
        <v>0.75999999999999091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1220.6500000000001</v>
      </c>
      <c r="D170" s="1">
        <f>'PR-RAS'!E174</f>
        <v>774.14</v>
      </c>
      <c r="E170" s="1">
        <v>0</v>
      </c>
      <c r="F170" s="1">
        <v>0</v>
      </c>
      <c r="G170" s="2">
        <f t="shared" si="0"/>
        <v>467.94917000000009</v>
      </c>
      <c r="H170" s="2">
        <f t="shared" si="1"/>
        <v>0.48999999999989541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51.35</v>
      </c>
      <c r="D172" s="1">
        <f>'PR-RAS'!E176</f>
        <v>297.14</v>
      </c>
      <c r="E172" s="1">
        <v>0</v>
      </c>
      <c r="F172" s="1">
        <v>0</v>
      </c>
      <c r="G172" s="2">
        <f t="shared" si="0"/>
        <v>110.40273000000001</v>
      </c>
      <c r="H172" s="2">
        <f t="shared" si="1"/>
        <v>0.48999999999998778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52026.05</v>
      </c>
      <c r="D173" s="1">
        <f>'PR-RAS'!E177</f>
        <v>55736.439999999995</v>
      </c>
      <c r="E173" s="1">
        <v>0</v>
      </c>
      <c r="F173" s="1">
        <v>0</v>
      </c>
      <c r="G173" s="2">
        <f t="shared" si="0"/>
        <v>28121.815959999996</v>
      </c>
      <c r="H173" s="2">
        <f t="shared" si="1"/>
        <v>0.48999999999796273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5068.3500000000004</v>
      </c>
      <c r="D174" s="1">
        <f>'PR-RAS'!E178</f>
        <v>7128.26</v>
      </c>
      <c r="E174" s="1">
        <v>0</v>
      </c>
      <c r="F174" s="1">
        <v>0</v>
      </c>
      <c r="G174" s="2">
        <f t="shared" si="0"/>
        <v>3343.2025100000001</v>
      </c>
      <c r="H174" s="2">
        <f t="shared" si="1"/>
        <v>0.61000000000058208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17428.02</v>
      </c>
      <c r="D175" s="1">
        <f>'PR-RAS'!E179</f>
        <v>17463.439999999999</v>
      </c>
      <c r="E175" s="1">
        <v>0</v>
      </c>
      <c r="F175" s="1">
        <v>0</v>
      </c>
      <c r="G175" s="2">
        <f t="shared" si="0"/>
        <v>9109.752599999998</v>
      </c>
      <c r="H175" s="2">
        <f t="shared" si="1"/>
        <v>0.45999999999912689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2702.7</v>
      </c>
      <c r="D177" s="1">
        <f>'PR-RAS'!E181</f>
        <v>3053.23</v>
      </c>
      <c r="E177" s="1">
        <v>0</v>
      </c>
      <c r="F177" s="1">
        <v>0</v>
      </c>
      <c r="G177" s="2">
        <f t="shared" si="0"/>
        <v>1550.4121599999999</v>
      </c>
      <c r="H177" s="2">
        <f t="shared" si="1"/>
        <v>0.53000000000020009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1297.92</v>
      </c>
      <c r="D179" s="1">
        <f>'PR-RAS'!E183</f>
        <v>1808.48</v>
      </c>
      <c r="E179" s="1">
        <v>0</v>
      </c>
      <c r="F179" s="1">
        <v>0</v>
      </c>
      <c r="G179" s="2">
        <f t="shared" si="0"/>
        <v>874.84863999999993</v>
      </c>
      <c r="H179" s="2">
        <f t="shared" si="1"/>
        <v>0.55999999999994543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4356.9799999999996</v>
      </c>
      <c r="D180" s="1">
        <f>'PR-RAS'!E184</f>
        <v>3412.02</v>
      </c>
      <c r="E180" s="1">
        <v>0</v>
      </c>
      <c r="F180" s="1">
        <v>0</v>
      </c>
      <c r="G180" s="2">
        <f t="shared" si="0"/>
        <v>2001.4025799999999</v>
      </c>
      <c r="H180" s="2">
        <f t="shared" si="1"/>
        <v>4.0000000000418368E-2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2044.08</v>
      </c>
      <c r="D181" s="1">
        <f>'PR-RAS'!E185</f>
        <v>3151.73</v>
      </c>
      <c r="E181" s="1">
        <v>0</v>
      </c>
      <c r="F181" s="1">
        <v>0</v>
      </c>
      <c r="G181" s="2">
        <f t="shared" si="0"/>
        <v>1502.5572000000002</v>
      </c>
      <c r="H181" s="2">
        <f t="shared" si="1"/>
        <v>0.34999999999990905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19128</v>
      </c>
      <c r="D182" s="1">
        <f>'PR-RAS'!E186</f>
        <v>19719.28</v>
      </c>
      <c r="E182" s="1">
        <v>0</v>
      </c>
      <c r="F182" s="1">
        <v>0</v>
      </c>
      <c r="G182" s="2">
        <f t="shared" si="0"/>
        <v>10600.547359999999</v>
      </c>
      <c r="H182" s="2">
        <f t="shared" si="1"/>
        <v>0.27999999999883585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2830.45</v>
      </c>
      <c r="D183" s="1">
        <f>'PR-RAS'!E187</f>
        <v>1662.75</v>
      </c>
      <c r="E183" s="1">
        <v>0</v>
      </c>
      <c r="F183" s="1">
        <v>0</v>
      </c>
      <c r="G183" s="2">
        <f t="shared" si="0"/>
        <v>1120.3828999999998</v>
      </c>
      <c r="H183" s="2">
        <f t="shared" si="1"/>
        <v>0.6999999999998181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4484.91</v>
      </c>
      <c r="D184" s="1">
        <f>'PR-RAS'!E188</f>
        <v>6004.58</v>
      </c>
      <c r="E184" s="1">
        <v>0</v>
      </c>
      <c r="F184" s="1">
        <v>0</v>
      </c>
      <c r="G184" s="2">
        <f t="shared" si="0"/>
        <v>3018.4148099999998</v>
      </c>
      <c r="H184" s="2">
        <f t="shared" si="1"/>
        <v>0.51000000000021828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771.21</v>
      </c>
      <c r="D186" s="1">
        <f>'PR-RAS'!E190</f>
        <v>935.39</v>
      </c>
      <c r="E186" s="1">
        <v>0</v>
      </c>
      <c r="F186" s="1">
        <v>0</v>
      </c>
      <c r="G186" s="2">
        <f t="shared" si="0"/>
        <v>488.76814999999993</v>
      </c>
      <c r="H186" s="2">
        <f t="shared" si="1"/>
        <v>0.60000000000002274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199.95</v>
      </c>
      <c r="E187" s="1">
        <v>0</v>
      </c>
      <c r="F187" s="1">
        <v>0</v>
      </c>
      <c r="G187" s="2">
        <f t="shared" si="0"/>
        <v>74.381399999999999</v>
      </c>
      <c r="H187" s="2">
        <f t="shared" si="1"/>
        <v>5.0000000000011369E-2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176.36</v>
      </c>
      <c r="D188" s="1">
        <f>'PR-RAS'!E192</f>
        <v>188.09</v>
      </c>
      <c r="E188" s="1">
        <v>0</v>
      </c>
      <c r="F188" s="1">
        <v>0</v>
      </c>
      <c r="G188" s="2">
        <f t="shared" si="0"/>
        <v>103.32498</v>
      </c>
      <c r="H188" s="2">
        <f t="shared" si="1"/>
        <v>0.45000000000001705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1664.43</v>
      </c>
      <c r="D189" s="1">
        <f>'PR-RAS'!E193</f>
        <v>2276.06</v>
      </c>
      <c r="E189" s="1">
        <v>0</v>
      </c>
      <c r="F189" s="1">
        <v>0</v>
      </c>
      <c r="G189" s="2">
        <f t="shared" si="0"/>
        <v>1168.7114000000001</v>
      </c>
      <c r="H189" s="2">
        <f t="shared" si="1"/>
        <v>0.49000000000000909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99.55</v>
      </c>
      <c r="D190" s="1">
        <f>'PR-RAS'!E194</f>
        <v>0</v>
      </c>
      <c r="E190" s="1">
        <v>0</v>
      </c>
      <c r="F190" s="1">
        <v>0</v>
      </c>
      <c r="G190" s="2">
        <f t="shared" si="0"/>
        <v>18.81495</v>
      </c>
      <c r="H190" s="2">
        <f t="shared" si="1"/>
        <v>0.45000000000000284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1773.36</v>
      </c>
      <c r="D191" s="1">
        <f>'PR-RAS'!E195</f>
        <v>2405.09</v>
      </c>
      <c r="E191" s="1">
        <v>0</v>
      </c>
      <c r="F191" s="1">
        <v>0</v>
      </c>
      <c r="G191" s="2">
        <f t="shared" si="0"/>
        <v>1250.8725999999999</v>
      </c>
      <c r="H191" s="2">
        <f t="shared" si="1"/>
        <v>0.45000000000004547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236.64</v>
      </c>
      <c r="D192" s="1">
        <f>'PR-RAS'!E196</f>
        <v>249.98999999999998</v>
      </c>
      <c r="E192" s="1">
        <v>0</v>
      </c>
      <c r="F192" s="1">
        <v>0</v>
      </c>
      <c r="G192" s="2">
        <f t="shared" si="0"/>
        <v>140.69441999999998</v>
      </c>
      <c r="H192" s="2">
        <f t="shared" si="1"/>
        <v>0.37000000000003297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236.64</v>
      </c>
      <c r="D206" s="1">
        <f>'PR-RAS'!E210</f>
        <v>249.98999999999998</v>
      </c>
      <c r="E206" s="1">
        <v>0</v>
      </c>
      <c r="F206" s="1">
        <v>0</v>
      </c>
      <c r="G206" s="2">
        <f t="shared" si="0"/>
        <v>151.00709999999998</v>
      </c>
      <c r="H206" s="2">
        <f t="shared" si="1"/>
        <v>0.37000000000003297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234.57</v>
      </c>
      <c r="D207" s="1">
        <f>'PR-RAS'!E211</f>
        <v>247.29</v>
      </c>
      <c r="E207" s="1">
        <v>0</v>
      </c>
      <c r="F207" s="1">
        <v>0</v>
      </c>
      <c r="G207" s="2">
        <f t="shared" si="0"/>
        <v>150.20489999999998</v>
      </c>
      <c r="H207" s="2">
        <f t="shared" si="1"/>
        <v>0.71999999999999886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2.0699999999999998</v>
      </c>
      <c r="D209" s="1">
        <f>'PR-RAS'!E213</f>
        <v>2.7</v>
      </c>
      <c r="E209" s="1">
        <v>0</v>
      </c>
      <c r="F209" s="1">
        <v>0</v>
      </c>
      <c r="G209" s="2">
        <f t="shared" si="0"/>
        <v>1.55376</v>
      </c>
      <c r="H209" s="2">
        <f t="shared" si="1"/>
        <v>0.36999999999999966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6441.9</v>
      </c>
      <c r="D248" s="1">
        <f>'PR-RAS'!E252</f>
        <v>7431.38</v>
      </c>
      <c r="E248" s="1">
        <v>0</v>
      </c>
      <c r="F248" s="1">
        <v>0</v>
      </c>
      <c r="G248" s="2">
        <f t="shared" si="0"/>
        <v>5262.2510199999997</v>
      </c>
      <c r="H248" s="2">
        <f t="shared" si="1"/>
        <v>0.48000000000047294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6441.9</v>
      </c>
      <c r="D255" s="1">
        <f>'PR-RAS'!E259</f>
        <v>7431.38</v>
      </c>
      <c r="E255" s="1">
        <v>0</v>
      </c>
      <c r="F255" s="1">
        <v>0</v>
      </c>
      <c r="G255" s="2">
        <f t="shared" si="0"/>
        <v>5411.38364</v>
      </c>
      <c r="H255" s="2">
        <f t="shared" si="1"/>
        <v>0.48000000000047294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6441.9</v>
      </c>
      <c r="D257" s="1">
        <f>'PR-RAS'!E261</f>
        <v>7431.38</v>
      </c>
      <c r="E257" s="1">
        <v>0</v>
      </c>
      <c r="F257" s="1">
        <v>0</v>
      </c>
      <c r="G257" s="2">
        <f t="shared" si="0"/>
        <v>5453.9929600000005</v>
      </c>
      <c r="H257" s="2">
        <f t="shared" si="1"/>
        <v>0.48000000000047294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262.07</v>
      </c>
      <c r="D259" s="1">
        <f>'PR-RAS'!E263</f>
        <v>276.33999999999997</v>
      </c>
      <c r="E259" s="1">
        <v>0</v>
      </c>
      <c r="F259" s="1">
        <v>0</v>
      </c>
      <c r="G259" s="2">
        <f t="shared" si="0"/>
        <v>210.2055</v>
      </c>
      <c r="H259" s="2">
        <f t="shared" si="1"/>
        <v>0.40999999999996817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262.07</v>
      </c>
      <c r="D260" s="1">
        <f>'PR-RAS'!E264</f>
        <v>276.33999999999997</v>
      </c>
      <c r="E260" s="1">
        <v>0</v>
      </c>
      <c r="F260" s="1">
        <v>0</v>
      </c>
      <c r="G260" s="2">
        <f t="shared" si="0"/>
        <v>211.02025</v>
      </c>
      <c r="H260" s="2">
        <f t="shared" si="1"/>
        <v>0.40999999999996817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262.07</v>
      </c>
      <c r="D261" s="1">
        <f>'PR-RAS'!E265</f>
        <v>0</v>
      </c>
      <c r="E261" s="1">
        <v>0</v>
      </c>
      <c r="F261" s="1">
        <v>0</v>
      </c>
      <c r="G261" s="2">
        <f t="shared" si="0"/>
        <v>68.138199999999998</v>
      </c>
      <c r="H261" s="2">
        <f t="shared" si="1"/>
        <v>6.9999999999993179E-2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276.33999999999997</v>
      </c>
      <c r="E262" s="1">
        <v>0</v>
      </c>
      <c r="F262" s="1">
        <v>0</v>
      </c>
      <c r="G262" s="2">
        <f t="shared" si="0"/>
        <v>144.24948000000001</v>
      </c>
      <c r="H262" s="2">
        <f t="shared" si="1"/>
        <v>0.33999999999997499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645627.25000000012</v>
      </c>
      <c r="D285" s="1">
        <f>'PR-RAS'!E289</f>
        <v>809255.04999999993</v>
      </c>
      <c r="E285" s="1">
        <v>0</v>
      </c>
      <c r="F285" s="1">
        <v>0</v>
      </c>
      <c r="G285" s="2">
        <f t="shared" si="8"/>
        <v>643015.0074</v>
      </c>
      <c r="H285" s="2">
        <f t="shared" si="9"/>
        <v>0.30000000004656613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15415.84999999986</v>
      </c>
      <c r="D286" s="1">
        <f>'PR-RAS'!E290</f>
        <v>11570.490000000107</v>
      </c>
      <c r="E286" s="1">
        <v>0</v>
      </c>
      <c r="F286" s="1">
        <v>0</v>
      </c>
      <c r="G286" s="2">
        <f t="shared" si="8"/>
        <v>10988.696550000021</v>
      </c>
      <c r="H286" s="2">
        <f t="shared" si="9"/>
        <v>0.64000000024680048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3827.98</v>
      </c>
      <c r="D288" s="1">
        <f>'PR-RAS'!E292</f>
        <v>6333.84</v>
      </c>
      <c r="E288" s="1">
        <v>0</v>
      </c>
      <c r="F288" s="1">
        <v>0</v>
      </c>
      <c r="G288" s="2">
        <f t="shared" si="8"/>
        <v>4734.2544199999993</v>
      </c>
      <c r="H288" s="2">
        <f t="shared" si="9"/>
        <v>0.17999999999983629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5421.23</v>
      </c>
      <c r="D290" s="1">
        <f>'PR-RAS'!E294</f>
        <v>2410.92</v>
      </c>
      <c r="E290" s="1">
        <v>0</v>
      </c>
      <c r="F290" s="1">
        <v>0</v>
      </c>
      <c r="G290" s="2">
        <f t="shared" si="8"/>
        <v>2960.2472299999995</v>
      </c>
      <c r="H290" s="2">
        <f t="shared" si="9"/>
        <v>0.30999999999949068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42.07</v>
      </c>
      <c r="E291" s="1">
        <v>0</v>
      </c>
      <c r="F291" s="1">
        <v>0</v>
      </c>
      <c r="G291" s="2">
        <f t="shared" si="8"/>
        <v>24.400599999999997</v>
      </c>
      <c r="H291" s="2">
        <f t="shared" si="9"/>
        <v>7.0000000000000284E-2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12909.99</v>
      </c>
      <c r="D345" s="1">
        <f>'PR-RAS'!E350</f>
        <v>9907.41</v>
      </c>
      <c r="E345" s="1">
        <v>0</v>
      </c>
      <c r="F345" s="1">
        <v>0</v>
      </c>
      <c r="G345" s="2">
        <f t="shared" si="8"/>
        <v>11257.334639999999</v>
      </c>
      <c r="H345" s="2">
        <f t="shared" si="9"/>
        <v>0.42000000000007276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174.66</v>
      </c>
      <c r="E346" s="1">
        <v>0</v>
      </c>
      <c r="F346" s="1">
        <v>0</v>
      </c>
      <c r="G346" s="2">
        <f t="shared" si="8"/>
        <v>120.51539999999999</v>
      </c>
      <c r="H346" s="2">
        <f t="shared" si="9"/>
        <v>0.34000000000000341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174.66</v>
      </c>
      <c r="E351" s="1">
        <v>0</v>
      </c>
      <c r="F351" s="1">
        <v>0</v>
      </c>
      <c r="G351" s="2">
        <f t="shared" si="8"/>
        <v>122.26199999999999</v>
      </c>
      <c r="H351" s="2">
        <f t="shared" si="9"/>
        <v>0.34000000000000341</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174.66</v>
      </c>
      <c r="E354" s="1">
        <v>0</v>
      </c>
      <c r="F354" s="1">
        <v>0</v>
      </c>
      <c r="G354" s="2">
        <f t="shared" si="8"/>
        <v>123.30995999999999</v>
      </c>
      <c r="H354" s="2">
        <f t="shared" si="9"/>
        <v>0.34000000000000341</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12909.99</v>
      </c>
      <c r="D358" s="1">
        <f>'PR-RAS'!E363</f>
        <v>9732.75</v>
      </c>
      <c r="E358" s="1">
        <v>0</v>
      </c>
      <c r="F358" s="1">
        <v>0</v>
      </c>
      <c r="G358" s="2">
        <f t="shared" si="8"/>
        <v>11558.049929999999</v>
      </c>
      <c r="H358" s="2">
        <f t="shared" si="9"/>
        <v>0.26000000000021828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11481.6</v>
      </c>
      <c r="D364" s="1">
        <f>'PR-RAS'!E369</f>
        <v>8887.68</v>
      </c>
      <c r="E364" s="1">
        <v>0</v>
      </c>
      <c r="F364" s="1">
        <v>0</v>
      </c>
      <c r="G364" s="2">
        <f t="shared" si="8"/>
        <v>10620.276479999999</v>
      </c>
      <c r="H364" s="2">
        <f t="shared" si="9"/>
        <v>0.71999999999934516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1187.6300000000001</v>
      </c>
      <c r="D365" s="1">
        <f>'PR-RAS'!E370</f>
        <v>7937</v>
      </c>
      <c r="E365" s="1">
        <v>0</v>
      </c>
      <c r="F365" s="1">
        <v>0</v>
      </c>
      <c r="G365" s="2">
        <f t="shared" si="8"/>
        <v>6210.4333200000001</v>
      </c>
      <c r="H365" s="2">
        <f t="shared" si="9"/>
        <v>0.36999999999989086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1983.1</v>
      </c>
      <c r="D366" s="1">
        <f>'PR-RAS'!E371</f>
        <v>0</v>
      </c>
      <c r="E366" s="1">
        <v>0</v>
      </c>
      <c r="F366" s="1">
        <v>0</v>
      </c>
      <c r="G366" s="2">
        <f t="shared" si="8"/>
        <v>723.83150000000001</v>
      </c>
      <c r="H366" s="2">
        <f t="shared" si="9"/>
        <v>9.9999999999909051E-2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7794.47</v>
      </c>
      <c r="D367" s="1">
        <f>'PR-RAS'!E372</f>
        <v>0</v>
      </c>
      <c r="E367" s="1">
        <v>0</v>
      </c>
      <c r="F367" s="1">
        <v>0</v>
      </c>
      <c r="G367" s="2">
        <f t="shared" si="8"/>
        <v>2852.7760200000002</v>
      </c>
      <c r="H367" s="2">
        <f t="shared" si="9"/>
        <v>0.47000000000025466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138.26</v>
      </c>
      <c r="D370" s="1">
        <f>'PR-RAS'!E375</f>
        <v>950.68</v>
      </c>
      <c r="E370" s="1">
        <v>0</v>
      </c>
      <c r="F370" s="1">
        <v>0</v>
      </c>
      <c r="G370" s="2">
        <f t="shared" si="8"/>
        <v>752.61977999999999</v>
      </c>
      <c r="H370" s="2">
        <f t="shared" si="9"/>
        <v>0.58000000000004093</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378.14</v>
      </c>
      <c r="D371" s="1">
        <f>'PR-RAS'!E376</f>
        <v>0</v>
      </c>
      <c r="E371" s="1">
        <v>0</v>
      </c>
      <c r="F371" s="1">
        <v>0</v>
      </c>
      <c r="G371" s="2">
        <f t="shared" si="8"/>
        <v>139.9118</v>
      </c>
      <c r="H371" s="2">
        <f t="shared" si="9"/>
        <v>0.13999999999998636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1428.39</v>
      </c>
      <c r="D378" s="1">
        <f>'PR-RAS'!E383</f>
        <v>845.07</v>
      </c>
      <c r="E378" s="1">
        <v>0</v>
      </c>
      <c r="F378" s="1">
        <v>0</v>
      </c>
      <c r="G378" s="2">
        <f t="shared" si="8"/>
        <v>1175.6858100000002</v>
      </c>
      <c r="H378" s="2">
        <f t="shared" si="9"/>
        <v>0.46000000000015007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1428.39</v>
      </c>
      <c r="D379" s="1">
        <f>'PR-RAS'!E384</f>
        <v>845.07</v>
      </c>
      <c r="E379" s="1">
        <v>0</v>
      </c>
      <c r="F379" s="1">
        <v>0</v>
      </c>
      <c r="G379" s="2">
        <f t="shared" si="8"/>
        <v>1178.8043400000001</v>
      </c>
      <c r="H379" s="2">
        <f t="shared" si="9"/>
        <v>0.46000000000015007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12909.99</v>
      </c>
      <c r="D403" s="1">
        <f>'PR-RAS'!E408</f>
        <v>9907.41</v>
      </c>
      <c r="E403" s="1">
        <v>0</v>
      </c>
      <c r="F403" s="1">
        <v>0</v>
      </c>
      <c r="G403" s="2">
        <f t="shared" si="8"/>
        <v>13155.37362</v>
      </c>
      <c r="H403" s="2">
        <f t="shared" si="9"/>
        <v>0.42000000000007276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661043.1</v>
      </c>
      <c r="D407" s="1">
        <f>'PR-RAS'!E412</f>
        <v>820825.54</v>
      </c>
      <c r="E407" s="1">
        <v>0</v>
      </c>
      <c r="F407" s="1">
        <v>0</v>
      </c>
      <c r="G407" s="2">
        <f t="shared" si="8"/>
        <v>934893.83708000008</v>
      </c>
      <c r="H407" s="2">
        <f t="shared" si="9"/>
        <v>0.55999999993946403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658537.24000000011</v>
      </c>
      <c r="D408" s="1">
        <f>'PR-RAS'!E413</f>
        <v>819162.46</v>
      </c>
      <c r="E408" s="1">
        <v>0</v>
      </c>
      <c r="F408" s="1">
        <v>0</v>
      </c>
      <c r="G408" s="2">
        <f t="shared" si="8"/>
        <v>934822.89911999996</v>
      </c>
      <c r="H408" s="2">
        <f t="shared" si="9"/>
        <v>0.70000000006984919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2505.8599999998696</v>
      </c>
      <c r="D409" s="1">
        <f>'PR-RAS'!E414</f>
        <v>1663.0800000000745</v>
      </c>
      <c r="E409" s="1">
        <v>0</v>
      </c>
      <c r="F409" s="1">
        <v>0</v>
      </c>
      <c r="G409" s="2">
        <f t="shared" si="8"/>
        <v>2379.4641600000073</v>
      </c>
      <c r="H409" s="2">
        <f t="shared" si="9"/>
        <v>0.22000000020489097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3827.98</v>
      </c>
      <c r="D411" s="1">
        <f>'PR-RAS'!E416</f>
        <v>6333.84</v>
      </c>
      <c r="E411" s="1">
        <v>0</v>
      </c>
      <c r="F411" s="1">
        <v>0</v>
      </c>
      <c r="G411" s="2">
        <f t="shared" si="8"/>
        <v>6763.2205999999996</v>
      </c>
      <c r="H411" s="2">
        <f t="shared" si="9"/>
        <v>0.17999999999983629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5421.23</v>
      </c>
      <c r="D413" s="1">
        <f>'PR-RAS'!E418</f>
        <v>2410.92</v>
      </c>
      <c r="E413" s="1">
        <v>0</v>
      </c>
      <c r="F413" s="1">
        <v>0</v>
      </c>
      <c r="G413" s="2">
        <f t="shared" si="8"/>
        <v>4220.1448399999999</v>
      </c>
      <c r="H413" s="2">
        <f t="shared" si="9"/>
        <v>0.30999999999949068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661043.1</v>
      </c>
      <c r="D633" s="1">
        <f>'PR-RAS'!E639</f>
        <v>820825.54</v>
      </c>
      <c r="E633" s="1">
        <v>0</v>
      </c>
      <c r="F633" s="1">
        <v>0</v>
      </c>
      <c r="G633" s="2">
        <f t="shared" si="10"/>
        <v>1455302.7217600001</v>
      </c>
      <c r="H633" s="2">
        <f t="shared" si="11"/>
        <v>0.55999999993946403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658537.24000000011</v>
      </c>
      <c r="D634" s="1">
        <f>'PR-RAS'!E640</f>
        <v>819162.46</v>
      </c>
      <c r="E634" s="1">
        <v>0</v>
      </c>
      <c r="F634" s="1">
        <v>0</v>
      </c>
      <c r="G634" s="2">
        <f t="shared" si="10"/>
        <v>1453913.74728</v>
      </c>
      <c r="H634" s="2">
        <f t="shared" si="11"/>
        <v>0.70000000006984919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2505.8599999998696</v>
      </c>
      <c r="D635" s="1">
        <f>'PR-RAS'!E641</f>
        <v>1663.0800000000745</v>
      </c>
      <c r="E635" s="1">
        <v>0</v>
      </c>
      <c r="F635" s="1">
        <v>0</v>
      </c>
      <c r="G635" s="2">
        <f t="shared" si="10"/>
        <v>3697.5006800000119</v>
      </c>
      <c r="H635" s="2">
        <f t="shared" si="11"/>
        <v>0.22000000020489097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3827.98</v>
      </c>
      <c r="D637" s="1">
        <f>'PR-RAS'!E643</f>
        <v>6333.84</v>
      </c>
      <c r="E637" s="1">
        <v>0</v>
      </c>
      <c r="F637" s="1">
        <v>0</v>
      </c>
      <c r="G637" s="2">
        <f t="shared" si="10"/>
        <v>10491.23976</v>
      </c>
      <c r="H637" s="2">
        <f t="shared" si="11"/>
        <v>0.17999999999983629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6333.8399999998692</v>
      </c>
      <c r="D639" s="1">
        <f>'PR-RAS'!E645</f>
        <v>7996.9200000000747</v>
      </c>
      <c r="E639" s="1">
        <v>0</v>
      </c>
      <c r="F639" s="1">
        <v>0</v>
      </c>
      <c r="G639" s="2">
        <f t="shared" si="10"/>
        <v>14245.059840000013</v>
      </c>
      <c r="H639" s="2">
        <f t="shared" si="11"/>
        <v>0.24000000005617039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48045.13</v>
      </c>
      <c r="D641" s="1">
        <f>'PR-RAS'!E647</f>
        <v>60406.22</v>
      </c>
      <c r="E641" s="1">
        <v>0</v>
      </c>
      <c r="F641" s="1">
        <v>0</v>
      </c>
      <c r="G641" s="2">
        <f t="shared" si="10"/>
        <v>108068.84480000001</v>
      </c>
      <c r="H641" s="2">
        <f t="shared" si="11"/>
        <v>0.34999999999854481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2900.59</v>
      </c>
      <c r="D642" s="1">
        <f>'PR-RAS'!E649</f>
        <v>16959.95</v>
      </c>
      <c r="E642" s="1">
        <v>0</v>
      </c>
      <c r="F642" s="1">
        <v>0</v>
      </c>
      <c r="G642" s="2">
        <f t="shared" si="10"/>
        <v>23601.934090000002</v>
      </c>
      <c r="H642" s="2">
        <f t="shared" si="11"/>
        <v>0.45999999999912689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121881.85</v>
      </c>
      <c r="D643" s="1">
        <f>'PR-RAS'!E650</f>
        <v>183267.57</v>
      </c>
      <c r="E643" s="1">
        <v>0</v>
      </c>
      <c r="F643" s="1">
        <v>0</v>
      </c>
      <c r="G643" s="2">
        <f t="shared" si="10"/>
        <v>313563.70757999999</v>
      </c>
      <c r="H643" s="2">
        <f t="shared" si="11"/>
        <v>0.57999999998719431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107822.49</v>
      </c>
      <c r="D644" s="1">
        <f>'PR-RAS'!E651</f>
        <v>189752.85</v>
      </c>
      <c r="E644" s="1">
        <v>0</v>
      </c>
      <c r="F644" s="1">
        <v>0</v>
      </c>
      <c r="G644" s="2">
        <f t="shared" si="10"/>
        <v>313352.02617000003</v>
      </c>
      <c r="H644" s="2">
        <f t="shared" si="11"/>
        <v>0.63999999999941792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16959.949999999997</v>
      </c>
      <c r="D645" s="1">
        <f>'PR-RAS'!E652</f>
        <v>10474.670000000013</v>
      </c>
      <c r="E645" s="1">
        <v>0</v>
      </c>
      <c r="F645" s="1">
        <v>0</v>
      </c>
      <c r="G645" s="2">
        <f t="shared" si="10"/>
        <v>24413.582760000016</v>
      </c>
      <c r="H645" s="2">
        <f t="shared" si="11"/>
        <v>0.3799999999901047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31</v>
      </c>
      <c r="D647" s="1">
        <f>'PR-RAS'!E654</f>
        <v>31</v>
      </c>
      <c r="E647" s="1">
        <v>0</v>
      </c>
      <c r="F647" s="1">
        <v>0</v>
      </c>
      <c r="G647" s="2">
        <f t="shared" si="10"/>
        <v>60.078000000000003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v>
      </c>
      <c r="D649" s="1">
        <f>'PR-RAS'!E656</f>
        <v>28</v>
      </c>
      <c r="E649" s="1">
        <v>0</v>
      </c>
      <c r="F649" s="1">
        <v>0</v>
      </c>
      <c r="G649" s="2">
        <f t="shared" si="10"/>
        <v>54.432000000000002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507762.52</v>
      </c>
      <c r="D668" s="1">
        <f>'PR-RAS'!E675</f>
        <v>663162.13</v>
      </c>
      <c r="E668" s="1">
        <v>0</v>
      </c>
      <c r="F668" s="1">
        <v>0</v>
      </c>
      <c r="G668" s="2">
        <f t="shared" si="10"/>
        <v>1223335.8822600001</v>
      </c>
      <c r="H668" s="2">
        <f t="shared" si="11"/>
        <v>0.60999999998603016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31700.63</v>
      </c>
      <c r="D669" s="1">
        <f>'PR-RAS'!E676</f>
        <v>37161.379999999997</v>
      </c>
      <c r="E669" s="1">
        <v>0</v>
      </c>
      <c r="F669" s="1">
        <v>0</v>
      </c>
      <c r="G669" s="2">
        <f t="shared" si="10"/>
        <v>70823.624519999998</v>
      </c>
      <c r="H669" s="2">
        <f t="shared" si="11"/>
        <v>0.74999999999636202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7421.19</v>
      </c>
      <c r="D670" s="1">
        <f>'PR-RAS'!E677</f>
        <v>718.15</v>
      </c>
      <c r="E670" s="1">
        <v>0</v>
      </c>
      <c r="F670" s="1">
        <v>0</v>
      </c>
      <c r="G670" s="2">
        <f t="shared" si="10"/>
        <v>5925.6608100000003</v>
      </c>
      <c r="H670" s="2">
        <f t="shared" si="11"/>
        <v>0.33999999999957708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26634.22</v>
      </c>
      <c r="D703" s="1">
        <f>'PR-RAS'!E710</f>
        <v>26710.13</v>
      </c>
      <c r="E703" s="1">
        <v>0</v>
      </c>
      <c r="F703" s="1">
        <v>0</v>
      </c>
      <c r="G703" s="2">
        <f t="shared" si="10"/>
        <v>56198.244960000004</v>
      </c>
      <c r="H703" s="2">
        <f t="shared" si="11"/>
        <v>0.35000000000218279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2142</v>
      </c>
      <c r="D705" s="1">
        <f>'PR-RAS'!E712</f>
        <v>0</v>
      </c>
      <c r="E705" s="1">
        <v>0</v>
      </c>
      <c r="F705" s="1">
        <v>0</v>
      </c>
      <c r="G705" s="2">
        <f t="shared" si="10"/>
        <v>1507.9679999999998</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945.79</v>
      </c>
      <c r="D710" s="1">
        <f>'PR-RAS'!E717</f>
        <v>882.88</v>
      </c>
      <c r="E710" s="1">
        <v>0</v>
      </c>
      <c r="F710" s="1">
        <v>0</v>
      </c>
      <c r="G710" s="2">
        <f t="shared" si="10"/>
        <v>1922.4889499999999</v>
      </c>
      <c r="H710" s="2">
        <f t="shared" si="11"/>
        <v>0.33000000000004093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20000.03</v>
      </c>
      <c r="D711" s="1">
        <f>'PR-RAS'!E718</f>
        <v>20998.11</v>
      </c>
      <c r="E711" s="1">
        <v>0</v>
      </c>
      <c r="F711" s="1">
        <v>0</v>
      </c>
      <c r="G711" s="2">
        <f t="shared" si="10"/>
        <v>44017.337499999994</v>
      </c>
      <c r="H711" s="2">
        <f t="shared" si="11"/>
        <v>0.13999999999941792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999.42</v>
      </c>
      <c r="D713" s="1">
        <f>'PR-RAS'!E720</f>
        <v>1477.23</v>
      </c>
      <c r="E713" s="1">
        <v>0</v>
      </c>
      <c r="F713" s="1">
        <v>0</v>
      </c>
      <c r="G713" s="2">
        <f t="shared" si="10"/>
        <v>2815.1625599999998</v>
      </c>
      <c r="H713" s="2">
        <f t="shared" si="11"/>
        <v>0.64999999999997726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377.81</v>
      </c>
      <c r="D714" s="1">
        <f>'PR-RAS'!E721</f>
        <v>0</v>
      </c>
      <c r="E714" s="1">
        <v>0</v>
      </c>
      <c r="F714" s="1">
        <v>0</v>
      </c>
      <c r="G714" s="2">
        <f t="shared" si="10"/>
        <v>269.37853000000001</v>
      </c>
      <c r="H714" s="2">
        <f t="shared" si="11"/>
        <v>0.18999999999999773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3402.24</v>
      </c>
      <c r="D715" s="1">
        <f>'PR-RAS'!E722</f>
        <v>3412.02</v>
      </c>
      <c r="E715" s="1">
        <v>0</v>
      </c>
      <c r="F715" s="1">
        <v>0</v>
      </c>
      <c r="G715" s="2">
        <f t="shared" si="10"/>
        <v>7301.5639199999987</v>
      </c>
      <c r="H715" s="2">
        <f t="shared" si="11"/>
        <v>0.25999999999976353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6441.9</v>
      </c>
      <c r="D821" s="1">
        <f>'PR-RAS'!E828</f>
        <v>7431.38</v>
      </c>
      <c r="E821" s="1">
        <v>0</v>
      </c>
      <c r="F821" s="1">
        <v>0</v>
      </c>
      <c r="G821" s="2">
        <f t="shared" si="18"/>
        <v>17469.821199999998</v>
      </c>
      <c r="H821" s="2">
        <f t="shared" si="19"/>
        <v>0.48000000000047294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340319.31999999995</v>
      </c>
      <c r="D984" s="6">
        <f>BILANCA!E6</f>
        <v>519893.94000000012</v>
      </c>
      <c r="E984" s="6">
        <v>0</v>
      </c>
      <c r="F984" s="6">
        <v>0</v>
      </c>
      <c r="G984" s="7">
        <f t="shared" ref="G984:G1241" si="22">B984/1000*C984+B984/500*D984</f>
        <v>1380.1072000000004</v>
      </c>
      <c r="H984" s="7">
        <f t="shared" si="19"/>
        <v>0.37999999983003363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266352.61</v>
      </c>
      <c r="D985" s="1">
        <f>BILANCA!E7</f>
        <v>443414.9200000001</v>
      </c>
      <c r="E985" s="1">
        <v>0</v>
      </c>
      <c r="F985" s="1">
        <v>0</v>
      </c>
      <c r="G985" s="2">
        <f t="shared" si="22"/>
        <v>2306.3649000000005</v>
      </c>
      <c r="H985" s="2">
        <f t="shared" si="19"/>
        <v>0.46999999991385266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2431.87</v>
      </c>
      <c r="D986" s="1">
        <f>BILANCA!E8</f>
        <v>2606.5299999999997</v>
      </c>
      <c r="E986" s="1">
        <v>0</v>
      </c>
      <c r="F986" s="1">
        <v>0</v>
      </c>
      <c r="G986" s="2">
        <f t="shared" si="22"/>
        <v>22.93479</v>
      </c>
      <c r="H986" s="2">
        <f t="shared" si="19"/>
        <v>0.6000000000003638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2431.87</v>
      </c>
      <c r="D987" s="1">
        <f>BILANCA!E9</f>
        <v>2431.87</v>
      </c>
      <c r="E987" s="1">
        <v>0</v>
      </c>
      <c r="F987" s="1">
        <v>0</v>
      </c>
      <c r="G987" s="2">
        <f t="shared" si="22"/>
        <v>29.18244</v>
      </c>
      <c r="H987" s="2">
        <f t="shared" si="19"/>
        <v>0.26000000000021828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223.51</v>
      </c>
      <c r="D988" s="1">
        <f>BILANCA!E10</f>
        <v>398.17</v>
      </c>
      <c r="E988" s="1">
        <v>0</v>
      </c>
      <c r="F988" s="1">
        <v>0</v>
      </c>
      <c r="G988" s="2">
        <f t="shared" si="22"/>
        <v>5.0992500000000005</v>
      </c>
      <c r="H988" s="2">
        <f t="shared" si="19"/>
        <v>0.66000000000002501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223.51</v>
      </c>
      <c r="D989" s="1">
        <f>BILANCA!E11</f>
        <v>223.51</v>
      </c>
      <c r="E989" s="1">
        <v>0</v>
      </c>
      <c r="F989" s="1">
        <v>0</v>
      </c>
      <c r="G989" s="2">
        <f t="shared" si="22"/>
        <v>4.02318</v>
      </c>
      <c r="H989" s="2">
        <f t="shared" si="19"/>
        <v>0.98000000000001819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263920.74</v>
      </c>
      <c r="D990" s="1">
        <f>BILANCA!E12</f>
        <v>440808.39000000007</v>
      </c>
      <c r="E990" s="1">
        <v>0</v>
      </c>
      <c r="F990" s="1">
        <v>0</v>
      </c>
      <c r="G990" s="2">
        <f t="shared" si="22"/>
        <v>8018.7626400000008</v>
      </c>
      <c r="H990" s="2">
        <f t="shared" si="19"/>
        <v>0.65000000008149073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193289.59</v>
      </c>
      <c r="D991" s="1">
        <f>BILANCA!E13</f>
        <v>345110.98000000004</v>
      </c>
      <c r="E991" s="1">
        <v>0</v>
      </c>
      <c r="F991" s="1">
        <v>0</v>
      </c>
      <c r="G991" s="2">
        <f t="shared" si="22"/>
        <v>7068.0924000000005</v>
      </c>
      <c r="H991" s="2">
        <f t="shared" si="19"/>
        <v>0.42999999996391125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356251.63</v>
      </c>
      <c r="D993" s="1">
        <f>BILANCA!E15</f>
        <v>590769.67000000004</v>
      </c>
      <c r="E993" s="1">
        <v>0</v>
      </c>
      <c r="F993" s="1">
        <v>0</v>
      </c>
      <c r="G993" s="2">
        <f t="shared" si="22"/>
        <v>15377.9097</v>
      </c>
      <c r="H993" s="2">
        <f t="shared" si="19"/>
        <v>0.69999999995343387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79700.81</v>
      </c>
      <c r="D995" s="1">
        <f>BILANCA!E17</f>
        <v>0</v>
      </c>
      <c r="E995" s="1">
        <v>0</v>
      </c>
      <c r="F995" s="1">
        <v>0</v>
      </c>
      <c r="G995" s="2">
        <f t="shared" si="22"/>
        <v>956.40971999999999</v>
      </c>
      <c r="H995" s="2">
        <f t="shared" si="19"/>
        <v>0.19000000000232831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242662.85</v>
      </c>
      <c r="D996" s="1">
        <f>BILANCA!E18</f>
        <v>245658.69</v>
      </c>
      <c r="E996" s="1">
        <v>0</v>
      </c>
      <c r="F996" s="1">
        <v>0</v>
      </c>
      <c r="G996" s="2">
        <f t="shared" si="22"/>
        <v>9541.7429899999988</v>
      </c>
      <c r="H996" s="2">
        <f t="shared" si="19"/>
        <v>0.45999999999185093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46807.189999999959</v>
      </c>
      <c r="D997" s="1">
        <f>BILANCA!E19</f>
        <v>73928.34</v>
      </c>
      <c r="E997" s="1">
        <v>0</v>
      </c>
      <c r="F997" s="1">
        <v>0</v>
      </c>
      <c r="G997" s="2">
        <f t="shared" si="22"/>
        <v>2725.2941799999994</v>
      </c>
      <c r="H997" s="2">
        <f t="shared" si="19"/>
        <v>0.5299999999551801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105225.43</v>
      </c>
      <c r="D998" s="1">
        <f>BILANCA!E20</f>
        <v>143732.69</v>
      </c>
      <c r="E998" s="1">
        <v>0</v>
      </c>
      <c r="F998" s="1">
        <v>0</v>
      </c>
      <c r="G998" s="2">
        <f t="shared" si="22"/>
        <v>5890.3621499999999</v>
      </c>
      <c r="H998" s="2">
        <f t="shared" si="19"/>
        <v>0.73999999999068677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6261.15</v>
      </c>
      <c r="D999" s="1">
        <f>BILANCA!E21</f>
        <v>6261.15</v>
      </c>
      <c r="E999" s="1">
        <v>0</v>
      </c>
      <c r="F999" s="1">
        <v>0</v>
      </c>
      <c r="G999" s="2">
        <f t="shared" si="22"/>
        <v>300.53519999999997</v>
      </c>
      <c r="H999" s="2">
        <f t="shared" si="19"/>
        <v>0.2999999999992724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11404.12</v>
      </c>
      <c r="D1000" s="1">
        <f>BILANCA!E22</f>
        <v>11404.12</v>
      </c>
      <c r="E1000" s="1">
        <v>0</v>
      </c>
      <c r="F1000" s="1">
        <v>0</v>
      </c>
      <c r="G1000" s="2">
        <f t="shared" si="22"/>
        <v>581.61012000000005</v>
      </c>
      <c r="H1000" s="2">
        <f t="shared" si="19"/>
        <v>0.24000000000160071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1090.1199999999999</v>
      </c>
      <c r="D1002" s="1">
        <f>BILANCA!E24</f>
        <v>1090.1199999999999</v>
      </c>
      <c r="E1002" s="1">
        <v>0</v>
      </c>
      <c r="F1002" s="1">
        <v>0</v>
      </c>
      <c r="G1002" s="2">
        <f t="shared" si="22"/>
        <v>62.136839999999992</v>
      </c>
      <c r="H1002" s="2">
        <f t="shared" si="19"/>
        <v>0.23999999999978172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3983.92</v>
      </c>
      <c r="D1003" s="1">
        <f>BILANCA!E25</f>
        <v>4934.6000000000004</v>
      </c>
      <c r="E1003" s="1">
        <v>0</v>
      </c>
      <c r="F1003" s="1">
        <v>0</v>
      </c>
      <c r="G1003" s="2">
        <f t="shared" si="22"/>
        <v>277.06240000000003</v>
      </c>
      <c r="H1003" s="2">
        <f t="shared" si="19"/>
        <v>0.47999999999956344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18976.22</v>
      </c>
      <c r="D1004" s="1">
        <f>BILANCA!E26</f>
        <v>18976.22</v>
      </c>
      <c r="E1004" s="1">
        <v>0</v>
      </c>
      <c r="F1004" s="1">
        <v>0</v>
      </c>
      <c r="G1004" s="2">
        <f t="shared" si="22"/>
        <v>1195.5018600000001</v>
      </c>
      <c r="H1004" s="2">
        <f t="shared" si="19"/>
        <v>0.44000000000232831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100133.77</v>
      </c>
      <c r="D1006" s="1">
        <f>BILANCA!E28</f>
        <v>112470.56</v>
      </c>
      <c r="E1006" s="1">
        <v>0</v>
      </c>
      <c r="F1006" s="1">
        <v>0</v>
      </c>
      <c r="G1006" s="2">
        <f t="shared" si="22"/>
        <v>7476.7224699999997</v>
      </c>
      <c r="H1006" s="2">
        <f t="shared" si="19"/>
        <v>0.66999999999825377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17588.980000000003</v>
      </c>
      <c r="D1007" s="1">
        <f>BILANCA!E29</f>
        <v>15698.940000000002</v>
      </c>
      <c r="E1007" s="1">
        <v>0</v>
      </c>
      <c r="F1007" s="1">
        <v>0</v>
      </c>
      <c r="G1007" s="2">
        <f t="shared" si="22"/>
        <v>1175.6846400000002</v>
      </c>
      <c r="H1007" s="2">
        <f t="shared" si="19"/>
        <v>7.9999999994470272E-2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25794.58</v>
      </c>
      <c r="D1008" s="1">
        <f>BILANCA!E30</f>
        <v>25794.58</v>
      </c>
      <c r="E1008" s="1">
        <v>0</v>
      </c>
      <c r="F1008" s="1">
        <v>0</v>
      </c>
      <c r="G1008" s="2">
        <f t="shared" si="22"/>
        <v>1934.5935000000004</v>
      </c>
      <c r="H1008" s="2">
        <f t="shared" si="19"/>
        <v>0.83999999999650754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8205.6</v>
      </c>
      <c r="D1012" s="1">
        <f>BILANCA!E34</f>
        <v>10095.64</v>
      </c>
      <c r="E1012" s="1">
        <v>0</v>
      </c>
      <c r="F1012" s="1">
        <v>0</v>
      </c>
      <c r="G1012" s="2">
        <f t="shared" si="22"/>
        <v>823.50951999999995</v>
      </c>
      <c r="H1012" s="2">
        <f t="shared" si="19"/>
        <v>0.76000000000021828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6234.98</v>
      </c>
      <c r="D1013" s="1">
        <f>BILANCA!E35</f>
        <v>6070.130000000001</v>
      </c>
      <c r="E1013" s="1">
        <v>0</v>
      </c>
      <c r="F1013" s="1">
        <v>0</v>
      </c>
      <c r="G1013" s="2">
        <f t="shared" si="22"/>
        <v>551.25720000000001</v>
      </c>
      <c r="H1013" s="2">
        <f t="shared" si="19"/>
        <v>0.15000000000145519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28351.93</v>
      </c>
      <c r="D1014" s="1">
        <f>BILANCA!E36</f>
        <v>28887</v>
      </c>
      <c r="E1014" s="1">
        <v>0</v>
      </c>
      <c r="F1014" s="1">
        <v>0</v>
      </c>
      <c r="G1014" s="2">
        <f t="shared" si="22"/>
        <v>2669.9038300000002</v>
      </c>
      <c r="H1014" s="2">
        <f t="shared" si="19"/>
        <v>6.9999999999708962E-2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22116.95</v>
      </c>
      <c r="D1018" s="1">
        <f>BILANCA!E40</f>
        <v>22816.87</v>
      </c>
      <c r="E1018" s="1">
        <v>0</v>
      </c>
      <c r="F1018" s="1">
        <v>0</v>
      </c>
      <c r="G1018" s="2">
        <f t="shared" si="22"/>
        <v>2371.2741500000002</v>
      </c>
      <c r="H1018" s="2">
        <f t="shared" si="19"/>
        <v>0.18000000000029104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2320.2600000000002</v>
      </c>
      <c r="D1025" s="1">
        <f>BILANCA!E47</f>
        <v>2320.2600000000002</v>
      </c>
      <c r="E1025" s="1">
        <v>0</v>
      </c>
      <c r="F1025" s="1">
        <v>0</v>
      </c>
      <c r="G1025" s="2">
        <f t="shared" si="22"/>
        <v>292.35276000000005</v>
      </c>
      <c r="H1025" s="2">
        <f t="shared" si="19"/>
        <v>0.52000000000043656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39.82</v>
      </c>
      <c r="D1026" s="1">
        <f>BILANCA!E48</f>
        <v>39.82</v>
      </c>
      <c r="E1026" s="1">
        <v>0</v>
      </c>
      <c r="F1026" s="1">
        <v>0</v>
      </c>
      <c r="G1026" s="2">
        <f t="shared" si="22"/>
        <v>5.1367799999999999</v>
      </c>
      <c r="H1026" s="2">
        <f t="shared" si="19"/>
        <v>0.35999999999999943</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2360.08</v>
      </c>
      <c r="D1028" s="1">
        <f>BILANCA!E50</f>
        <v>2360.08</v>
      </c>
      <c r="E1028" s="1">
        <v>0</v>
      </c>
      <c r="F1028" s="1">
        <v>0</v>
      </c>
      <c r="G1028" s="2">
        <f t="shared" si="22"/>
        <v>318.61079999999998</v>
      </c>
      <c r="H1028" s="2">
        <f t="shared" si="19"/>
        <v>0.15999999999985448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29815.9</v>
      </c>
      <c r="D1032" s="1">
        <f>BILANCA!E54</f>
        <v>30484.38</v>
      </c>
      <c r="E1032" s="1">
        <v>0</v>
      </c>
      <c r="F1032" s="1">
        <v>0</v>
      </c>
      <c r="G1032" s="2">
        <f t="shared" si="22"/>
        <v>4448.4483400000008</v>
      </c>
      <c r="H1032" s="2">
        <f t="shared" si="19"/>
        <v>0.47999999999956344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29815.9</v>
      </c>
      <c r="D1033" s="1">
        <f>BILANCA!E55</f>
        <v>30484.38</v>
      </c>
      <c r="E1033" s="1">
        <v>0</v>
      </c>
      <c r="F1033" s="1">
        <v>0</v>
      </c>
      <c r="G1033" s="2">
        <f t="shared" si="22"/>
        <v>4539.2330000000002</v>
      </c>
      <c r="H1033" s="2">
        <f t="shared" si="19"/>
        <v>0.47999999999956344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73966.709999999992</v>
      </c>
      <c r="D1046" s="1">
        <f>BILANCA!E68</f>
        <v>76479.02</v>
      </c>
      <c r="E1046" s="1">
        <v>0</v>
      </c>
      <c r="F1046" s="1">
        <v>0</v>
      </c>
      <c r="G1046" s="2">
        <f t="shared" si="22"/>
        <v>14296.259250000001</v>
      </c>
      <c r="H1046" s="2">
        <f t="shared" si="19"/>
        <v>0.31000000001222361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16959.95</v>
      </c>
      <c r="D1047" s="1">
        <f>BILANCA!E69</f>
        <v>10474.669999999998</v>
      </c>
      <c r="E1047" s="1">
        <v>0</v>
      </c>
      <c r="F1047" s="1">
        <v>0</v>
      </c>
      <c r="G1047" s="2">
        <f t="shared" si="22"/>
        <v>2426.1945599999999</v>
      </c>
      <c r="H1047" s="2">
        <f t="shared" si="19"/>
        <v>0.38000000000101863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16959.95</v>
      </c>
      <c r="D1048" s="1">
        <f>BILANCA!E70</f>
        <v>10328.959999999999</v>
      </c>
      <c r="E1048" s="1">
        <v>0</v>
      </c>
      <c r="F1048" s="1">
        <v>0</v>
      </c>
      <c r="G1048" s="2">
        <f t="shared" si="22"/>
        <v>2445.1615499999998</v>
      </c>
      <c r="H1048" s="2">
        <f t="shared" si="19"/>
        <v>9.0000000000145519E-2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16959.95</v>
      </c>
      <c r="D1050" s="1">
        <f>BILANCA!E72</f>
        <v>10328.959999999999</v>
      </c>
      <c r="E1050" s="1">
        <v>0</v>
      </c>
      <c r="F1050" s="1">
        <v>0</v>
      </c>
      <c r="G1050" s="2">
        <f t="shared" si="22"/>
        <v>2520.3972899999999</v>
      </c>
      <c r="H1050" s="2">
        <f t="shared" si="19"/>
        <v>9.0000000000145519E-2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145.71</v>
      </c>
      <c r="E1055" s="1">
        <v>0</v>
      </c>
      <c r="F1055" s="1">
        <v>0</v>
      </c>
      <c r="G1055" s="2">
        <f t="shared" si="22"/>
        <v>20.982240000000001</v>
      </c>
      <c r="H1055" s="2">
        <f t="shared" si="19"/>
        <v>0.28999999999999204</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3540.4</v>
      </c>
      <c r="D1056" s="1">
        <f>BILANCA!E78</f>
        <v>3187.13</v>
      </c>
      <c r="E1056" s="1">
        <v>0</v>
      </c>
      <c r="F1056" s="1">
        <v>0</v>
      </c>
      <c r="G1056" s="2">
        <f t="shared" si="22"/>
        <v>723.77017999999998</v>
      </c>
      <c r="H1056" s="2">
        <f t="shared" si="19"/>
        <v>0.53000000000020009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3540.4</v>
      </c>
      <c r="D1064" s="1">
        <f>BILANCA!E86</f>
        <v>3187.13</v>
      </c>
      <c r="E1064" s="1">
        <v>0</v>
      </c>
      <c r="F1064" s="1">
        <v>0</v>
      </c>
      <c r="G1064" s="2">
        <f t="shared" si="22"/>
        <v>803.08745999999996</v>
      </c>
      <c r="H1064" s="2">
        <f t="shared" si="19"/>
        <v>0.53000000000020009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5421.23</v>
      </c>
      <c r="D1124" s="1">
        <f>BILANCA!E146</f>
        <v>2411</v>
      </c>
      <c r="E1124" s="1">
        <v>0</v>
      </c>
      <c r="F1124" s="1">
        <v>0</v>
      </c>
      <c r="G1124" s="2">
        <f t="shared" si="22"/>
        <v>1444.2954299999997</v>
      </c>
      <c r="H1124" s="2">
        <f t="shared" si="23"/>
        <v>0.22999999999956344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5365.16</v>
      </c>
      <c r="D1137" s="1">
        <f>BILANCA!E159</f>
        <v>2348.17</v>
      </c>
      <c r="E1137" s="1">
        <v>0</v>
      </c>
      <c r="F1137" s="1">
        <v>0</v>
      </c>
      <c r="G1137" s="2">
        <f t="shared" si="22"/>
        <v>1549.471</v>
      </c>
      <c r="H1137" s="2">
        <f t="shared" si="23"/>
        <v>0.32999999999992724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42.14</v>
      </c>
      <c r="E1138" s="1">
        <v>0</v>
      </c>
      <c r="F1138" s="1">
        <v>0</v>
      </c>
      <c r="G1138" s="2">
        <f t="shared" si="22"/>
        <v>13.0634</v>
      </c>
      <c r="H1138" s="2">
        <f t="shared" si="23"/>
        <v>0.14000000000000057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56.07</v>
      </c>
      <c r="D1140" s="1">
        <f>BILANCA!E162</f>
        <v>20.69</v>
      </c>
      <c r="E1140" s="1">
        <v>0</v>
      </c>
      <c r="F1140" s="1">
        <v>0</v>
      </c>
      <c r="G1140" s="2">
        <f t="shared" si="22"/>
        <v>15.29965</v>
      </c>
      <c r="H1140" s="2">
        <f t="shared" si="23"/>
        <v>0.37999999999999901</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48045.13</v>
      </c>
      <c r="D1148" s="1">
        <f>BILANCA!E170</f>
        <v>60406.22</v>
      </c>
      <c r="E1148" s="1">
        <v>0</v>
      </c>
      <c r="F1148" s="1">
        <v>0</v>
      </c>
      <c r="G1148" s="2">
        <f t="shared" si="22"/>
        <v>27861.499050000002</v>
      </c>
      <c r="H1148" s="2">
        <f t="shared" si="23"/>
        <v>0.34999999999854481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48045.13</v>
      </c>
      <c r="D1149" s="1">
        <f>BILANCA!E171</f>
        <v>60406.22</v>
      </c>
      <c r="E1149" s="1">
        <v>0</v>
      </c>
      <c r="F1149" s="1">
        <v>0</v>
      </c>
      <c r="G1149" s="2">
        <f t="shared" si="22"/>
        <v>28030.356619999999</v>
      </c>
      <c r="H1149" s="2">
        <f t="shared" si="23"/>
        <v>0.34999999999854481</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340319.32</v>
      </c>
      <c r="D1152" s="1">
        <f>BILANCA!E175</f>
        <v>519893.93999999994</v>
      </c>
      <c r="E1152" s="1">
        <v>0</v>
      </c>
      <c r="F1152" s="1">
        <v>0</v>
      </c>
      <c r="G1152" s="2">
        <f t="shared" si="22"/>
        <v>233238.11679999999</v>
      </c>
      <c r="H1152" s="2">
        <f t="shared" si="23"/>
        <v>0.38000000006286427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64587.740000000005</v>
      </c>
      <c r="D1153" s="1">
        <f>BILANCA!E176</f>
        <v>68447.28</v>
      </c>
      <c r="E1153" s="1">
        <v>0</v>
      </c>
      <c r="F1153" s="1">
        <v>0</v>
      </c>
      <c r="G1153" s="2">
        <f t="shared" si="22"/>
        <v>34251.991000000009</v>
      </c>
      <c r="H1153" s="2">
        <f t="shared" si="23"/>
        <v>0.53999999999359716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63028.880000000005</v>
      </c>
      <c r="D1154" s="1">
        <f>BILANCA!E177</f>
        <v>65232.78</v>
      </c>
      <c r="E1154" s="1">
        <v>0</v>
      </c>
      <c r="F1154" s="1">
        <v>0</v>
      </c>
      <c r="G1154" s="2">
        <f t="shared" si="22"/>
        <v>33087.54924</v>
      </c>
      <c r="H1154" s="2">
        <f t="shared" si="23"/>
        <v>0.33999999999650754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46515.22</v>
      </c>
      <c r="D1155" s="1">
        <f>BILANCA!E178</f>
        <v>58755.59</v>
      </c>
      <c r="E1155" s="1">
        <v>0</v>
      </c>
      <c r="F1155" s="1">
        <v>0</v>
      </c>
      <c r="G1155" s="2">
        <f t="shared" si="22"/>
        <v>28212.540799999995</v>
      </c>
      <c r="H1155" s="2">
        <f t="shared" si="23"/>
        <v>0.63000000000465661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9625.25</v>
      </c>
      <c r="D1156" s="1">
        <f>BILANCA!E179</f>
        <v>6272.64</v>
      </c>
      <c r="E1156" s="1">
        <v>0</v>
      </c>
      <c r="F1156" s="1">
        <v>0</v>
      </c>
      <c r="G1156" s="2">
        <f t="shared" si="22"/>
        <v>3835.5016900000001</v>
      </c>
      <c r="H1156" s="2">
        <f t="shared" si="23"/>
        <v>0.60999999999967258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45.73</v>
      </c>
      <c r="D1157" s="1">
        <f>BILANCA!E180</f>
        <v>30.51</v>
      </c>
      <c r="E1157" s="1">
        <v>0</v>
      </c>
      <c r="F1157" s="1">
        <v>0</v>
      </c>
      <c r="G1157" s="2">
        <f t="shared" si="22"/>
        <v>18.5745</v>
      </c>
      <c r="H1157" s="2">
        <f t="shared" si="23"/>
        <v>0.76000000000000156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45.73</v>
      </c>
      <c r="D1160" s="1">
        <f>BILANCA!E183</f>
        <v>30.51</v>
      </c>
      <c r="E1160" s="1">
        <v>0</v>
      </c>
      <c r="F1160" s="1">
        <v>0</v>
      </c>
      <c r="G1160" s="2">
        <f t="shared" si="22"/>
        <v>18.894749999999998</v>
      </c>
      <c r="H1160" s="2">
        <f t="shared" si="23"/>
        <v>0.76000000000000156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6291.82</v>
      </c>
      <c r="D1163" s="1">
        <f>BILANCA!E186</f>
        <v>0</v>
      </c>
      <c r="E1163" s="1">
        <v>0</v>
      </c>
      <c r="F1163" s="1">
        <v>0</v>
      </c>
      <c r="G1163" s="2">
        <f t="shared" si="22"/>
        <v>1132.5275999999999</v>
      </c>
      <c r="H1163" s="2">
        <f t="shared" si="23"/>
        <v>0.18000000000029104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550.86</v>
      </c>
      <c r="D1165" s="1">
        <f>BILANCA!E188</f>
        <v>174.04</v>
      </c>
      <c r="E1165" s="1">
        <v>0</v>
      </c>
      <c r="F1165" s="1">
        <v>0</v>
      </c>
      <c r="G1165" s="2">
        <f t="shared" si="22"/>
        <v>163.60708</v>
      </c>
      <c r="H1165" s="2">
        <f t="shared" si="23"/>
        <v>0.1799999999999784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1558.86</v>
      </c>
      <c r="D1166" s="1">
        <f>BILANCA!E189</f>
        <v>3214.5</v>
      </c>
      <c r="E1166" s="1">
        <v>0</v>
      </c>
      <c r="F1166" s="1">
        <v>0</v>
      </c>
      <c r="G1166" s="2">
        <f t="shared" si="22"/>
        <v>1461.77838</v>
      </c>
      <c r="H1166" s="2">
        <f t="shared" si="23"/>
        <v>0.64000000000010004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275731.58</v>
      </c>
      <c r="D1214" s="1">
        <f>BILANCA!E237</f>
        <v>451446.66</v>
      </c>
      <c r="E1214" s="1">
        <v>0</v>
      </c>
      <c r="F1214" s="1">
        <v>0</v>
      </c>
      <c r="G1214" s="2">
        <f t="shared" si="22"/>
        <v>272262.35190000001</v>
      </c>
      <c r="H1214" s="2">
        <f t="shared" si="23"/>
        <v>0.76000000000931323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263976.51</v>
      </c>
      <c r="D1215" s="1">
        <f>BILANCA!E238</f>
        <v>441038.82</v>
      </c>
      <c r="E1215" s="1">
        <v>0</v>
      </c>
      <c r="F1215" s="1">
        <v>0</v>
      </c>
      <c r="G1215" s="2">
        <f t="shared" si="22"/>
        <v>265884.56280000001</v>
      </c>
      <c r="H1215" s="2">
        <f t="shared" si="23"/>
        <v>0.66999999998370185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263976.51</v>
      </c>
      <c r="D1216" s="1">
        <f>BILANCA!E239</f>
        <v>441038.82</v>
      </c>
      <c r="E1216" s="1">
        <v>0</v>
      </c>
      <c r="F1216" s="1">
        <v>0</v>
      </c>
      <c r="G1216" s="2">
        <f t="shared" si="22"/>
        <v>267030.61695</v>
      </c>
      <c r="H1216" s="2">
        <f t="shared" si="23"/>
        <v>0.66999999998370185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263976.51</v>
      </c>
      <c r="D1217" s="1">
        <f>BILANCA!E240</f>
        <v>441038.82</v>
      </c>
      <c r="E1217" s="1">
        <v>0</v>
      </c>
      <c r="F1217" s="1">
        <v>0</v>
      </c>
      <c r="G1217" s="2">
        <f t="shared" si="22"/>
        <v>268176.67110000004</v>
      </c>
      <c r="H1217" s="2">
        <f t="shared" si="23"/>
        <v>0.66999999998370185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6333.84</v>
      </c>
      <c r="D1222" s="1">
        <f>BILANCA!E245</f>
        <v>7996.92</v>
      </c>
      <c r="E1222" s="1">
        <v>0</v>
      </c>
      <c r="F1222" s="1">
        <v>0</v>
      </c>
      <c r="G1222" s="2">
        <f t="shared" si="22"/>
        <v>5336.3155200000001</v>
      </c>
      <c r="H1222" s="2">
        <f t="shared" si="23"/>
        <v>0.23999999999978172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6333.84</v>
      </c>
      <c r="D1223" s="1">
        <f>BILANCA!E246</f>
        <v>7996.92</v>
      </c>
      <c r="E1223" s="1">
        <v>0</v>
      </c>
      <c r="F1223" s="1">
        <v>0</v>
      </c>
      <c r="G1223" s="2">
        <f t="shared" si="22"/>
        <v>5358.6432000000004</v>
      </c>
      <c r="H1223" s="2">
        <f t="shared" si="23"/>
        <v>0.23999999999978172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6333.84</v>
      </c>
      <c r="D1224" s="1">
        <f>BILANCA!E247</f>
        <v>7996.92</v>
      </c>
      <c r="E1224" s="1">
        <v>0</v>
      </c>
      <c r="F1224" s="1">
        <v>0</v>
      </c>
      <c r="G1224" s="2">
        <f t="shared" si="22"/>
        <v>5380.9708799999999</v>
      </c>
      <c r="H1224" s="2">
        <f t="shared" si="23"/>
        <v>0.23999999999978172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5421.23</v>
      </c>
      <c r="D1232" s="1">
        <f>BILANCA!E255</f>
        <v>2410.92</v>
      </c>
      <c r="E1232" s="1">
        <v>0</v>
      </c>
      <c r="F1232" s="1">
        <v>0</v>
      </c>
      <c r="G1232" s="2">
        <f t="shared" si="22"/>
        <v>2550.5244299999999</v>
      </c>
      <c r="H1232" s="2">
        <f t="shared" si="23"/>
        <v>0.30999999999949068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5421.23</v>
      </c>
      <c r="D1240" s="1">
        <f>BILANCA!E264</f>
        <v>2411</v>
      </c>
      <c r="E1240" s="1">
        <v>0</v>
      </c>
      <c r="F1240" s="1">
        <v>0</v>
      </c>
      <c r="G1240" s="2">
        <f t="shared" si="22"/>
        <v>2632.5101100000002</v>
      </c>
      <c r="H1240" s="2">
        <f t="shared" si="23"/>
        <v>0.22999999999956344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3010.79</v>
      </c>
      <c r="D1244" s="1">
        <f>BILANCA!E268</f>
        <v>3187.13</v>
      </c>
      <c r="E1244" s="1">
        <v>0</v>
      </c>
      <c r="F1244" s="1">
        <v>0</v>
      </c>
      <c r="G1244" s="2">
        <f t="shared" si="24"/>
        <v>2449.4980500000001</v>
      </c>
      <c r="H1244" s="2">
        <f t="shared" si="23"/>
        <v>0.34000000000014552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351.72</v>
      </c>
      <c r="D1245" s="1">
        <f>BILANCA!E269</f>
        <v>0</v>
      </c>
      <c r="E1245" s="1">
        <v>0</v>
      </c>
      <c r="F1245" s="1">
        <v>0</v>
      </c>
      <c r="G1245" s="2">
        <f t="shared" si="24"/>
        <v>92.15064000000001</v>
      </c>
      <c r="H1245" s="2">
        <f t="shared" si="23"/>
        <v>0.27999999999997272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177.89</v>
      </c>
      <c r="D1247" s="1">
        <f>BILANCA!E271</f>
        <v>0</v>
      </c>
      <c r="E1247" s="1">
        <v>0</v>
      </c>
      <c r="F1247" s="1">
        <v>0</v>
      </c>
      <c r="G1247" s="2">
        <f t="shared" si="24"/>
        <v>46.962959999999995</v>
      </c>
      <c r="H1247" s="2">
        <f t="shared" si="23"/>
        <v>0.11000000000001364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10495.91</v>
      </c>
      <c r="D1263" s="1">
        <f>BILANCA!E287</f>
        <v>694.77</v>
      </c>
      <c r="E1263" s="1">
        <v>0</v>
      </c>
      <c r="F1263" s="1">
        <v>0</v>
      </c>
      <c r="G1263" s="2">
        <f t="shared" si="24"/>
        <v>3327.9259999999999</v>
      </c>
      <c r="H1263" s="2">
        <f t="shared" si="23"/>
        <v>0.32000000000016371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52532.97</v>
      </c>
      <c r="D1264" s="1">
        <f>BILANCA!E288</f>
        <v>64538.01</v>
      </c>
      <c r="E1264" s="1">
        <v>0</v>
      </c>
      <c r="F1264" s="1">
        <v>0</v>
      </c>
      <c r="G1264" s="2">
        <f t="shared" si="24"/>
        <v>51032.126190000003</v>
      </c>
      <c r="H1264" s="2">
        <f t="shared" si="23"/>
        <v>4.0000000000873115E-2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930.05</v>
      </c>
      <c r="D1265" s="1">
        <f>BILANCA!E289</f>
        <v>0</v>
      </c>
      <c r="E1265" s="1">
        <v>0</v>
      </c>
      <c r="F1265" s="1">
        <v>0</v>
      </c>
      <c r="G1265" s="2">
        <f t="shared" si="24"/>
        <v>262.27409999999998</v>
      </c>
      <c r="H1265" s="2">
        <f t="shared" si="23"/>
        <v>4.9999999999954525E-2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628.80999999999995</v>
      </c>
      <c r="D1266" s="1">
        <f>BILANCA!E290</f>
        <v>3214.5</v>
      </c>
      <c r="E1266" s="1">
        <v>0</v>
      </c>
      <c r="F1266" s="1">
        <v>0</v>
      </c>
      <c r="G1266" s="2">
        <f t="shared" si="24"/>
        <v>1997.3602299999998</v>
      </c>
      <c r="H1266" s="2">
        <f t="shared" si="23"/>
        <v>0.69000000000005457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140.54</v>
      </c>
      <c r="E1274" s="1">
        <v>0</v>
      </c>
      <c r="F1274" s="1">
        <v>0</v>
      </c>
      <c r="G1274" s="2">
        <f t="shared" si="24"/>
        <v>81.794279999999986</v>
      </c>
      <c r="H1274" s="2">
        <f t="shared" si="23"/>
        <v>0.46000000000000796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33.5</v>
      </c>
      <c r="E1278" s="1">
        <v>0</v>
      </c>
      <c r="F1278" s="1">
        <v>0</v>
      </c>
      <c r="G1278" s="2">
        <f t="shared" si="24"/>
        <v>19.765000000000001</v>
      </c>
      <c r="H1278" s="2">
        <f t="shared" si="23"/>
        <v>0.5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658537.24</v>
      </c>
      <c r="D1408" s="1">
        <f>'RAS-funkcijski'!E114</f>
        <v>819162.46</v>
      </c>
      <c r="E1408" s="1">
        <v>0</v>
      </c>
      <c r="F1408" s="1">
        <v>0</v>
      </c>
      <c r="G1408" s="2">
        <f t="shared" si="24"/>
        <v>252654.83759999997</v>
      </c>
      <c r="H1408" s="2">
        <f t="shared" si="27"/>
        <v>0.69999999995343387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640552.24</v>
      </c>
      <c r="D1409" s="1">
        <f>'RAS-funkcijski'!E115</f>
        <v>772653.65</v>
      </c>
      <c r="E1409" s="1">
        <v>0</v>
      </c>
      <c r="F1409" s="1">
        <v>0</v>
      </c>
      <c r="G1409" s="2">
        <f t="shared" si="24"/>
        <v>242630.40893999999</v>
      </c>
      <c r="H1409" s="2">
        <f t="shared" si="27"/>
        <v>0.58999999996740371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640552.24</v>
      </c>
      <c r="D1411" s="1">
        <f>'RAS-funkcijski'!E117</f>
        <v>772653.65</v>
      </c>
      <c r="E1411" s="1">
        <v>0</v>
      </c>
      <c r="F1411" s="1">
        <v>0</v>
      </c>
      <c r="G1411" s="2">
        <f t="shared" si="24"/>
        <v>247002.12802</v>
      </c>
      <c r="H1411" s="2">
        <f t="shared" si="27"/>
        <v>0.58999999996740371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17985</v>
      </c>
      <c r="D1420" s="1">
        <f>'RAS-funkcijski'!E126</f>
        <v>46508.81</v>
      </c>
      <c r="E1420" s="1">
        <v>0</v>
      </c>
      <c r="F1420" s="1">
        <v>0</v>
      </c>
      <c r="G1420" s="2">
        <f t="shared" si="24"/>
        <v>13542.31964</v>
      </c>
      <c r="H1420" s="2">
        <f t="shared" si="27"/>
        <v>0.19000000000232831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658537.24</v>
      </c>
      <c r="D1435" s="13">
        <f>'RAS-funkcijski'!E141</f>
        <v>819162.46</v>
      </c>
      <c r="E1435" s="13">
        <v>0</v>
      </c>
      <c r="F1435" s="13">
        <v>0</v>
      </c>
      <c r="G1435" s="14">
        <f t="shared" si="24"/>
        <v>314670.11592000001</v>
      </c>
      <c r="H1435" s="14">
        <f t="shared" si="27"/>
        <v>0.69999999995343387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197813.81</v>
      </c>
      <c r="D1436" s="6">
        <f>'P-VRIO'!E5</f>
        <v>452.24</v>
      </c>
      <c r="E1436" s="6">
        <v>0</v>
      </c>
      <c r="F1436" s="6">
        <v>0</v>
      </c>
      <c r="G1436" s="7">
        <f t="shared" si="24"/>
        <v>198.71829</v>
      </c>
      <c r="H1436" s="7">
        <f t="shared" si="27"/>
        <v>0.4300000000023374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197813.81</v>
      </c>
      <c r="D1453" s="1">
        <f>'P-VRIO'!E22</f>
        <v>452.24</v>
      </c>
      <c r="E1453" s="1">
        <v>0</v>
      </c>
      <c r="F1453" s="1">
        <v>0</v>
      </c>
      <c r="G1453" s="2">
        <f t="shared" si="24"/>
        <v>3576.9292199999995</v>
      </c>
      <c r="H1453" s="2">
        <f t="shared" si="27"/>
        <v>0.4300000000023374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197813.81</v>
      </c>
      <c r="D1454" s="1">
        <f>'P-VRIO'!E23</f>
        <v>452.24</v>
      </c>
      <c r="E1454" s="1">
        <v>0</v>
      </c>
      <c r="F1454" s="1">
        <v>0</v>
      </c>
      <c r="G1454" s="2">
        <f t="shared" si="24"/>
        <v>3775.6475099999998</v>
      </c>
      <c r="H1454" s="2">
        <f t="shared" si="27"/>
        <v>0.4300000000023374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197813.81</v>
      </c>
      <c r="D1456" s="1">
        <f>'P-VRIO'!E25</f>
        <v>452.24</v>
      </c>
      <c r="E1456" s="1">
        <v>0</v>
      </c>
      <c r="F1456" s="1">
        <v>0</v>
      </c>
      <c r="G1456" s="2">
        <f t="shared" si="24"/>
        <v>4173.0840900000003</v>
      </c>
      <c r="H1456" s="2">
        <f t="shared" si="27"/>
        <v>0.4300000000023374</v>
      </c>
      <c r="I1456" s="10">
        <f t="shared" si="30"/>
        <v>1794.4261587097542</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64587.74</v>
      </c>
      <c r="D1480" s="6"/>
      <c r="E1480" s="6">
        <v>0</v>
      </c>
      <c r="F1480" s="6">
        <v>0</v>
      </c>
      <c r="G1480" s="7">
        <f t="shared" ref="G1480:G1580" si="34">B1480/1000*C1480</f>
        <v>64.587739999999997</v>
      </c>
      <c r="H1480" s="7">
        <f t="shared" ref="H1480:H1580" si="35">ABS(C1480-ROUND(C1480,0))</f>
        <v>0.26000000000203727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910280.41000000015</v>
      </c>
      <c r="D1481" s="1">
        <v>0</v>
      </c>
      <c r="E1481" s="1">
        <v>0</v>
      </c>
      <c r="F1481" s="1">
        <v>0</v>
      </c>
      <c r="G1481" s="2">
        <f t="shared" si="34"/>
        <v>1820.5608200000004</v>
      </c>
      <c r="H1481" s="2">
        <f t="shared" si="35"/>
        <v>0.41000000014901161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174.04</v>
      </c>
      <c r="D1482" s="1">
        <v>0</v>
      </c>
      <c r="E1482" s="1">
        <v>0</v>
      </c>
      <c r="F1482" s="1">
        <v>0</v>
      </c>
      <c r="G1482" s="2">
        <f t="shared" si="34"/>
        <v>0.52212000000000003</v>
      </c>
      <c r="H1482" s="2">
        <f t="shared" si="35"/>
        <v>3.9999999999992042E-2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898640.10000000009</v>
      </c>
      <c r="D1483" s="1">
        <v>0</v>
      </c>
      <c r="E1483" s="1">
        <v>0</v>
      </c>
      <c r="F1483" s="1">
        <v>0</v>
      </c>
      <c r="G1483" s="2">
        <f t="shared" si="34"/>
        <v>3594.5604000000003</v>
      </c>
      <c r="H1483" s="2">
        <f t="shared" si="35"/>
        <v>0.10000000009313226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708558.05</v>
      </c>
      <c r="D1484" s="1">
        <v>0</v>
      </c>
      <c r="E1484" s="1">
        <v>0</v>
      </c>
      <c r="F1484" s="1">
        <v>0</v>
      </c>
      <c r="G1484" s="2">
        <f t="shared" si="34"/>
        <v>3542.7902500000005</v>
      </c>
      <c r="H1484" s="2">
        <f t="shared" si="35"/>
        <v>5.0000000046566129E-2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162800.04</v>
      </c>
      <c r="D1485" s="1">
        <v>0</v>
      </c>
      <c r="E1485" s="1">
        <v>0</v>
      </c>
      <c r="F1485" s="1">
        <v>0</v>
      </c>
      <c r="G1485" s="2">
        <f t="shared" si="34"/>
        <v>976.80024000000003</v>
      </c>
      <c r="H1485" s="2">
        <f t="shared" si="35"/>
        <v>4.0000000008149073E-2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275.52</v>
      </c>
      <c r="D1486" s="1">
        <v>0</v>
      </c>
      <c r="E1486" s="1">
        <v>0</v>
      </c>
      <c r="F1486" s="1">
        <v>0</v>
      </c>
      <c r="G1486" s="2">
        <f t="shared" si="34"/>
        <v>1.9286399999999999</v>
      </c>
      <c r="H1486" s="2">
        <f t="shared" si="35"/>
        <v>0.48000000000001819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13723.2</v>
      </c>
      <c r="D1489" s="1">
        <v>0</v>
      </c>
      <c r="E1489" s="1">
        <v>0</v>
      </c>
      <c r="F1489" s="1">
        <v>0</v>
      </c>
      <c r="G1489" s="2">
        <f t="shared" si="34"/>
        <v>137.232</v>
      </c>
      <c r="H1489" s="2">
        <f t="shared" si="35"/>
        <v>0.2000000000007276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13283.29</v>
      </c>
      <c r="D1491" s="1">
        <v>0</v>
      </c>
      <c r="E1491" s="1">
        <v>0</v>
      </c>
      <c r="F1491" s="1">
        <v>0</v>
      </c>
      <c r="G1491" s="2">
        <f t="shared" si="34"/>
        <v>159.39948000000001</v>
      </c>
      <c r="H1491" s="2">
        <f t="shared" si="35"/>
        <v>0.29000000000087311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11466.27</v>
      </c>
      <c r="D1492" s="1">
        <v>0</v>
      </c>
      <c r="E1492" s="1">
        <v>0</v>
      </c>
      <c r="F1492" s="1">
        <v>0</v>
      </c>
      <c r="G1492" s="2">
        <f t="shared" si="34"/>
        <v>149.06151</v>
      </c>
      <c r="H1492" s="2">
        <f t="shared" si="35"/>
        <v>0.27000000000043656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906420.87000000011</v>
      </c>
      <c r="D1499" s="1">
        <v>0</v>
      </c>
      <c r="E1499" s="1">
        <v>0</v>
      </c>
      <c r="F1499" s="1">
        <v>0</v>
      </c>
      <c r="G1499" s="2">
        <f t="shared" si="34"/>
        <v>18128.417400000002</v>
      </c>
      <c r="H1499" s="2">
        <f t="shared" si="35"/>
        <v>0.12999999988824129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896610.24000000011</v>
      </c>
      <c r="D1501" s="1">
        <v>0</v>
      </c>
      <c r="E1501" s="1">
        <v>0</v>
      </c>
      <c r="F1501" s="1">
        <v>0</v>
      </c>
      <c r="G1501" s="2">
        <f t="shared" si="34"/>
        <v>19725.425279999999</v>
      </c>
      <c r="H1501" s="2">
        <f t="shared" si="35"/>
        <v>0.2400000001071021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696317.68</v>
      </c>
      <c r="D1502" s="1">
        <v>0</v>
      </c>
      <c r="E1502" s="1">
        <v>0</v>
      </c>
      <c r="F1502" s="1">
        <v>0</v>
      </c>
      <c r="G1502" s="2">
        <f t="shared" si="34"/>
        <v>16015.306640000001</v>
      </c>
      <c r="H1502" s="2">
        <f t="shared" si="35"/>
        <v>0.31999999994877726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166152.65</v>
      </c>
      <c r="D1503" s="1">
        <v>0</v>
      </c>
      <c r="E1503" s="1">
        <v>0</v>
      </c>
      <c r="F1503" s="1">
        <v>0</v>
      </c>
      <c r="G1503" s="2">
        <f t="shared" si="34"/>
        <v>3987.6635999999999</v>
      </c>
      <c r="H1503" s="2">
        <f t="shared" si="35"/>
        <v>0.35000000000582077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290.74</v>
      </c>
      <c r="D1504" s="1">
        <v>0</v>
      </c>
      <c r="E1504" s="1">
        <v>0</v>
      </c>
      <c r="F1504" s="1">
        <v>0</v>
      </c>
      <c r="G1504" s="2">
        <f t="shared" si="34"/>
        <v>7.2685000000000004</v>
      </c>
      <c r="H1504" s="2">
        <f t="shared" si="35"/>
        <v>0.25999999999999091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20015.02</v>
      </c>
      <c r="D1507" s="1">
        <v>0</v>
      </c>
      <c r="E1507" s="1">
        <v>0</v>
      </c>
      <c r="F1507" s="1">
        <v>0</v>
      </c>
      <c r="G1507" s="2">
        <f t="shared" si="34"/>
        <v>560.42056000000002</v>
      </c>
      <c r="H1507" s="2">
        <f t="shared" si="35"/>
        <v>2.0000000000436557E-2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13834.15</v>
      </c>
      <c r="D1509" s="1">
        <v>0</v>
      </c>
      <c r="E1509" s="1">
        <v>0</v>
      </c>
      <c r="F1509" s="1">
        <v>0</v>
      </c>
      <c r="G1509" s="2">
        <f t="shared" si="34"/>
        <v>415.02449999999999</v>
      </c>
      <c r="H1509" s="2">
        <f t="shared" si="35"/>
        <v>0.1499999999996362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9810.6299999999992</v>
      </c>
      <c r="D1510" s="1">
        <v>0</v>
      </c>
      <c r="E1510" s="1">
        <v>0</v>
      </c>
      <c r="F1510" s="1">
        <v>0</v>
      </c>
      <c r="G1510" s="2">
        <f t="shared" si="34"/>
        <v>304.12952999999999</v>
      </c>
      <c r="H1510" s="2">
        <f t="shared" si="35"/>
        <v>0.37000000000080036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68447.280000000028</v>
      </c>
      <c r="D1517" s="1">
        <v>0</v>
      </c>
      <c r="E1517" s="1">
        <v>0</v>
      </c>
      <c r="F1517" s="1">
        <v>0</v>
      </c>
      <c r="G1517" s="2">
        <f t="shared" si="34"/>
        <v>2600.9966400000012</v>
      </c>
      <c r="H1517" s="2">
        <f t="shared" si="35"/>
        <v>0.28000000002793968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694.77</v>
      </c>
      <c r="D1518" s="1">
        <v>0</v>
      </c>
      <c r="E1518" s="1">
        <v>0</v>
      </c>
      <c r="F1518" s="1">
        <v>0</v>
      </c>
      <c r="G1518" s="2">
        <f t="shared" si="34"/>
        <v>27.096029999999999</v>
      </c>
      <c r="H1518" s="2">
        <f t="shared" si="35"/>
        <v>0.23000000000001819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694.77</v>
      </c>
      <c r="D1524" s="1">
        <v>0</v>
      </c>
      <c r="E1524" s="1">
        <v>0</v>
      </c>
      <c r="F1524" s="1">
        <v>0</v>
      </c>
      <c r="G1524" s="2">
        <f t="shared" si="34"/>
        <v>31.26465</v>
      </c>
      <c r="H1524" s="2">
        <f t="shared" si="35"/>
        <v>0.23000000000001819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694.77</v>
      </c>
      <c r="D1530" s="1">
        <v>0</v>
      </c>
      <c r="E1530" s="1">
        <v>0</v>
      </c>
      <c r="F1530" s="1">
        <v>0</v>
      </c>
      <c r="G1530" s="2">
        <f t="shared" si="34"/>
        <v>35.43327</v>
      </c>
      <c r="H1530" s="2">
        <f t="shared" si="35"/>
        <v>0.23000000000001819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694.77</v>
      </c>
      <c r="D1531" s="1">
        <v>0</v>
      </c>
      <c r="E1531" s="1">
        <v>0</v>
      </c>
      <c r="F1531" s="1">
        <v>0</v>
      </c>
      <c r="G1531" s="2">
        <f t="shared" si="34"/>
        <v>36.128039999999999</v>
      </c>
      <c r="H1531" s="2">
        <f t="shared" si="35"/>
        <v>0.23000000000001819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67752.510000000009</v>
      </c>
      <c r="D1576" s="1">
        <v>0</v>
      </c>
      <c r="E1576" s="1">
        <v>0</v>
      </c>
      <c r="F1576" s="1">
        <v>0</v>
      </c>
      <c r="G1576" s="2">
        <f t="shared" si="34"/>
        <v>6571.9934700000013</v>
      </c>
      <c r="H1576" s="2">
        <f t="shared" si="35"/>
        <v>0.48999999999068677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174.04</v>
      </c>
      <c r="D1577" s="1">
        <v>0</v>
      </c>
      <c r="E1577" s="1">
        <v>0</v>
      </c>
      <c r="F1577" s="1">
        <v>0</v>
      </c>
      <c r="G1577" s="2">
        <f t="shared" si="34"/>
        <v>17.05592</v>
      </c>
      <c r="H1577" s="2">
        <f t="shared" si="35"/>
        <v>3.9999999999992042E-2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64363.97</v>
      </c>
      <c r="D1578" s="1">
        <v>0</v>
      </c>
      <c r="E1578" s="1">
        <v>0</v>
      </c>
      <c r="F1578" s="1">
        <v>0</v>
      </c>
      <c r="G1578" s="2">
        <f t="shared" si="34"/>
        <v>6372.0330300000005</v>
      </c>
      <c r="H1578" s="2">
        <f t="shared" si="35"/>
        <v>2.9999999998835847E-2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3214.5</v>
      </c>
      <c r="D1579" s="1">
        <v>0</v>
      </c>
      <c r="E1579" s="1">
        <v>0</v>
      </c>
      <c r="F1579" s="1">
        <v>0</v>
      </c>
      <c r="G1579" s="2">
        <f t="shared" si="34"/>
        <v>321.45000000000005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11308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661043.1</v>
      </c>
      <c r="I16" s="170">
        <f>'PR-RAS'!E6</f>
        <v>820825.54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645627.25000000012</v>
      </c>
      <c r="I17" s="170">
        <f>'PR-RAS'!E151</f>
        <v>809255.04999999993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6333.8399999998692</v>
      </c>
      <c r="I18" s="170">
        <f>'PR-RAS'!E645</f>
        <v>7996.9200000000747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266352.61</v>
      </c>
      <c r="I20" s="173">
        <f>BILANCA!E7</f>
        <v>443414.9200000001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73966.709999999992</v>
      </c>
      <c r="I21" s="175">
        <f>BILANCA!E68</f>
        <v>76479.02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64587.740000000005</v>
      </c>
      <c r="I22" s="175">
        <f>BILANCA!E176</f>
        <v>68447.28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275731.58</v>
      </c>
      <c r="I23" s="177">
        <f>BILANCA!E237</f>
        <v>451446.66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658537.24</v>
      </c>
      <c r="I27" s="175">
        <f>'RAS-funkcijski'!E114</f>
        <v>819162.46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658537.24</v>
      </c>
      <c r="I28" s="179">
        <f>'RAS-funkcijski'!E141</f>
        <v>819162.46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197813.81</v>
      </c>
      <c r="I29" s="173">
        <f>'P-VRIO'!E5</f>
        <v>452.24</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197813.81</v>
      </c>
      <c r="I30" s="175">
        <f>'P-VRIO'!E22</f>
        <v>452.24</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64587.74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68447.280000000028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694.77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67752.510000000009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3" zoomScaleNormal="100" workbookViewId="0">
      <selection activeCell="E295" sqref="E29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661043.1</v>
      </c>
      <c r="E6" s="51">
        <f>E7+E44+E50+E82+E106+E124+E133+E139</f>
        <v>820825.54</v>
      </c>
      <c r="F6" s="52">
        <f t="shared" ref="F6:F131" si="0">IF(D6&lt;&gt;0,IF(E6/D6&gt;=100,"&gt;&gt;100",E6/D6*100),"-")</f>
        <v>124.17125902985752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546884.34</v>
      </c>
      <c r="E50" s="51">
        <f>E51+E54+E59+E62+E65+E68+E71+E74+E77</f>
        <v>701041.66</v>
      </c>
      <c r="F50" s="52">
        <f t="shared" si="0"/>
        <v>128.18828566201037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546884.34</v>
      </c>
      <c r="E68" s="51">
        <f t="shared" si="15"/>
        <v>701041.66</v>
      </c>
      <c r="F68" s="52">
        <f t="shared" si="0"/>
        <v>128.18828566201037</v>
      </c>
    </row>
    <row r="69" spans="1:6" ht="12.75" customHeight="1" x14ac:dyDescent="0.2">
      <c r="A69" s="53" t="s">
        <v>184</v>
      </c>
      <c r="B69" s="85" t="s">
        <v>185</v>
      </c>
      <c r="C69" s="50" t="s">
        <v>184</v>
      </c>
      <c r="D69" s="242">
        <v>539463.15</v>
      </c>
      <c r="E69" s="242">
        <v>700323.51</v>
      </c>
      <c r="F69" s="52">
        <f t="shared" si="0"/>
        <v>129.8186002139349</v>
      </c>
    </row>
    <row r="70" spans="1:6" ht="24" x14ac:dyDescent="0.2">
      <c r="A70" s="53" t="s">
        <v>186</v>
      </c>
      <c r="B70" s="85" t="s">
        <v>187</v>
      </c>
      <c r="C70" s="50" t="s">
        <v>186</v>
      </c>
      <c r="D70" s="242">
        <v>7421.19</v>
      </c>
      <c r="E70" s="242">
        <v>718.15</v>
      </c>
      <c r="F70" s="52">
        <f t="shared" si="0"/>
        <v>9.677019453753374</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4.51</v>
      </c>
      <c r="E82" s="51">
        <f t="shared" si="19"/>
        <v>3</v>
      </c>
      <c r="F82" s="52">
        <f t="shared" si="0"/>
        <v>66.518847006651896</v>
      </c>
    </row>
    <row r="83" spans="1:6" ht="12.75" customHeight="1" x14ac:dyDescent="0.2">
      <c r="A83" s="53">
        <v>641</v>
      </c>
      <c r="B83" s="85" t="s">
        <v>212</v>
      </c>
      <c r="C83" s="50" t="s">
        <v>213</v>
      </c>
      <c r="D83" s="51">
        <f t="shared" ref="D83:E83" si="20">SUM(D84:D90)</f>
        <v>4.51</v>
      </c>
      <c r="E83" s="51">
        <f t="shared" si="20"/>
        <v>3</v>
      </c>
      <c r="F83" s="52">
        <f t="shared" si="0"/>
        <v>66.518847006651896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4.51</v>
      </c>
      <c r="E85" s="242">
        <v>3</v>
      </c>
      <c r="F85" s="52">
        <f t="shared" si="0"/>
        <v>66.518847006651896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28826.22</v>
      </c>
      <c r="E106" s="51">
        <f t="shared" si="23"/>
        <v>27662.13</v>
      </c>
      <c r="F106" s="52">
        <f t="shared" si="0"/>
        <v>95.961697371351491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28826.22</v>
      </c>
      <c r="E112" s="51">
        <f t="shared" si="25"/>
        <v>27662.13</v>
      </c>
      <c r="F112" s="52">
        <f t="shared" si="0"/>
        <v>95.961697371351491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28826.22</v>
      </c>
      <c r="E117" s="242">
        <v>27662.13</v>
      </c>
      <c r="F117" s="52">
        <f t="shared" si="0"/>
        <v>95.961697371351491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1114.42</v>
      </c>
      <c r="E124" s="51">
        <f t="shared" si="27"/>
        <v>2767</v>
      </c>
      <c r="F124" s="52">
        <f t="shared" si="0"/>
        <v>248.29059062113026</v>
      </c>
    </row>
    <row r="125" spans="1:6" ht="12.75" customHeight="1" x14ac:dyDescent="0.2">
      <c r="A125" s="53">
        <v>661</v>
      </c>
      <c r="B125" s="86" t="s">
        <v>296</v>
      </c>
      <c r="C125" s="50" t="s">
        <v>297</v>
      </c>
      <c r="D125" s="51">
        <f t="shared" ref="D125:E125" si="28">SUM(D126:D127)</f>
        <v>1114.42</v>
      </c>
      <c r="E125" s="51">
        <f t="shared" si="28"/>
        <v>1537</v>
      </c>
      <c r="F125" s="52">
        <f t="shared" si="0"/>
        <v>137.91927639489597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1114.42</v>
      </c>
      <c r="E127" s="242">
        <v>1537</v>
      </c>
      <c r="F127" s="52">
        <f t="shared" si="0"/>
        <v>137.91927639489597</v>
      </c>
    </row>
    <row r="128" spans="1:6" ht="24" x14ac:dyDescent="0.2">
      <c r="A128" s="53">
        <v>663</v>
      </c>
      <c r="B128" s="231" t="s">
        <v>302</v>
      </c>
      <c r="C128" s="50" t="s">
        <v>303</v>
      </c>
      <c r="D128" s="51">
        <f t="shared" ref="D128:E128" si="29">SUM(D129:D132)</f>
        <v>0</v>
      </c>
      <c r="E128" s="51">
        <f t="shared" si="29"/>
        <v>1230</v>
      </c>
      <c r="F128" s="52" t="str">
        <f t="shared" si="0"/>
        <v>-</v>
      </c>
    </row>
    <row r="129" spans="1:6" ht="12.75" customHeight="1" x14ac:dyDescent="0.2">
      <c r="A129" s="53">
        <v>6631</v>
      </c>
      <c r="B129" s="86" t="s">
        <v>304</v>
      </c>
      <c r="C129" s="50" t="s">
        <v>305</v>
      </c>
      <c r="D129" s="242">
        <v>0</v>
      </c>
      <c r="E129" s="242">
        <v>1230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84195.76</v>
      </c>
      <c r="E133" s="51">
        <f t="shared" si="30"/>
        <v>89316.37</v>
      </c>
      <c r="F133" s="52">
        <f t="shared" ref="F133:F223" si="31">IF(D133&lt;&gt;0,IF(E133/D133&gt;=100,"&gt;&gt;100",E133/D133*100),"-")</f>
        <v>106.08179081701977</v>
      </c>
    </row>
    <row r="134" spans="1:6" ht="24" x14ac:dyDescent="0.2">
      <c r="A134" s="53">
        <v>671</v>
      </c>
      <c r="B134" s="232" t="s">
        <v>314</v>
      </c>
      <c r="C134" s="50" t="s">
        <v>315</v>
      </c>
      <c r="D134" s="51">
        <f t="shared" ref="D134:E134" si="32">SUM(D135:D137)</f>
        <v>84195.76</v>
      </c>
      <c r="E134" s="51">
        <f t="shared" si="32"/>
        <v>89316.37</v>
      </c>
      <c r="F134" s="52">
        <f t="shared" si="31"/>
        <v>106.08179081701977</v>
      </c>
    </row>
    <row r="135" spans="1:6" ht="12.75" customHeight="1" x14ac:dyDescent="0.2">
      <c r="A135" s="53">
        <v>6711</v>
      </c>
      <c r="B135" s="85" t="s">
        <v>316</v>
      </c>
      <c r="C135" s="50" t="s">
        <v>317</v>
      </c>
      <c r="D135" s="242">
        <v>75757.679999999993</v>
      </c>
      <c r="E135" s="242">
        <v>86101.87</v>
      </c>
      <c r="F135" s="52">
        <f t="shared" si="31"/>
        <v>113.65431201166668</v>
      </c>
    </row>
    <row r="136" spans="1:6" ht="24" x14ac:dyDescent="0.2">
      <c r="A136" s="53">
        <v>6712</v>
      </c>
      <c r="B136" s="232" t="s">
        <v>318</v>
      </c>
      <c r="C136" s="50" t="s">
        <v>319</v>
      </c>
      <c r="D136" s="242">
        <v>8438.08</v>
      </c>
      <c r="E136" s="242">
        <v>3214.5</v>
      </c>
      <c r="F136" s="52">
        <f t="shared" si="31"/>
        <v>38.095159088323413</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17.850000000000001</v>
      </c>
      <c r="E139" s="51">
        <f t="shared" si="33"/>
        <v>35.380000000000003</v>
      </c>
      <c r="F139" s="52">
        <f t="shared" si="31"/>
        <v>198.20728291316527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17.850000000000001</v>
      </c>
      <c r="E150" s="242">
        <v>35.380000000000003</v>
      </c>
      <c r="F150" s="52">
        <f t="shared" si="31"/>
        <v>198.20728291316527</v>
      </c>
    </row>
    <row r="151" spans="1:6" ht="12.75" customHeight="1" x14ac:dyDescent="0.2">
      <c r="A151" s="53">
        <v>3</v>
      </c>
      <c r="B151" s="85" t="s">
        <v>348</v>
      </c>
      <c r="C151" s="50" t="s">
        <v>56</v>
      </c>
      <c r="D151" s="51">
        <f t="shared" ref="D151:E151" si="35">D152+D163+D196+D215+D224+D252+D263</f>
        <v>645627.25000000012</v>
      </c>
      <c r="E151" s="51">
        <f t="shared" si="35"/>
        <v>809255.04999999993</v>
      </c>
      <c r="F151" s="52">
        <f t="shared" si="31"/>
        <v>125.34400460947084</v>
      </c>
    </row>
    <row r="152" spans="1:6" ht="12.75" customHeight="1" x14ac:dyDescent="0.2">
      <c r="A152" s="53">
        <v>31</v>
      </c>
      <c r="B152" s="85" t="s">
        <v>349</v>
      </c>
      <c r="C152" s="50" t="s">
        <v>35</v>
      </c>
      <c r="D152" s="51">
        <f t="shared" ref="D152:E152" si="36">D153+D158+D159</f>
        <v>495013.71000000008</v>
      </c>
      <c r="E152" s="51">
        <f t="shared" si="36"/>
        <v>649312.12</v>
      </c>
      <c r="F152" s="52">
        <f t="shared" si="31"/>
        <v>131.17053263029823</v>
      </c>
    </row>
    <row r="153" spans="1:6" ht="12.75" customHeight="1" x14ac:dyDescent="0.2">
      <c r="A153" s="53">
        <v>311</v>
      </c>
      <c r="B153" s="85" t="s">
        <v>350</v>
      </c>
      <c r="C153" s="50" t="s">
        <v>351</v>
      </c>
      <c r="D153" s="51">
        <f t="shared" ref="D153:E153" si="37">SUM(D154:D157)</f>
        <v>408307.48000000004</v>
      </c>
      <c r="E153" s="51">
        <f t="shared" si="37"/>
        <v>546663.03</v>
      </c>
      <c r="F153" s="52">
        <f t="shared" si="31"/>
        <v>133.88513724999601</v>
      </c>
    </row>
    <row r="154" spans="1:6" ht="12.75" customHeight="1" x14ac:dyDescent="0.2">
      <c r="A154" s="53">
        <v>3111</v>
      </c>
      <c r="B154" s="85" t="s">
        <v>352</v>
      </c>
      <c r="C154" s="50" t="s">
        <v>353</v>
      </c>
      <c r="D154" s="242">
        <v>402338.83</v>
      </c>
      <c r="E154" s="242">
        <v>539464.36</v>
      </c>
      <c r="F154" s="52">
        <f t="shared" si="31"/>
        <v>134.08210189406773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5968.65</v>
      </c>
      <c r="E156" s="242">
        <v>7198.67</v>
      </c>
      <c r="F156" s="52">
        <f t="shared" si="31"/>
        <v>120.60801018655812</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19264.95</v>
      </c>
      <c r="E158" s="242">
        <v>22336.59</v>
      </c>
      <c r="F158" s="52">
        <f t="shared" si="31"/>
        <v>115.94418879882895</v>
      </c>
    </row>
    <row r="159" spans="1:6" ht="12.75" customHeight="1" x14ac:dyDescent="0.2">
      <c r="A159" s="53">
        <v>313</v>
      </c>
      <c r="B159" s="85" t="s">
        <v>362</v>
      </c>
      <c r="C159" s="50" t="s">
        <v>363</v>
      </c>
      <c r="D159" s="51">
        <f t="shared" ref="D159:E159" si="38">SUM(D160:D162)</f>
        <v>67441.279999999999</v>
      </c>
      <c r="E159" s="51">
        <f t="shared" si="38"/>
        <v>80312.5</v>
      </c>
      <c r="F159" s="52">
        <f t="shared" si="31"/>
        <v>119.08507667707376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67441.279999999999</v>
      </c>
      <c r="E161" s="242">
        <v>80312.5</v>
      </c>
      <c r="F161" s="52">
        <f t="shared" si="31"/>
        <v>119.08507667707376</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143672.93000000002</v>
      </c>
      <c r="E163" s="51">
        <f t="shared" si="39"/>
        <v>151985.22</v>
      </c>
      <c r="F163" s="52">
        <f t="shared" si="31"/>
        <v>105.78556447620298</v>
      </c>
    </row>
    <row r="164" spans="1:6" ht="12.75" customHeight="1" x14ac:dyDescent="0.2">
      <c r="A164" s="53">
        <v>321</v>
      </c>
      <c r="B164" s="85" t="s">
        <v>371</v>
      </c>
      <c r="C164" s="50" t="s">
        <v>372</v>
      </c>
      <c r="D164" s="51">
        <f t="shared" ref="D164:E164" si="40">SUM(D165:D168)</f>
        <v>23913.08</v>
      </c>
      <c r="E164" s="51">
        <f t="shared" si="40"/>
        <v>26027.559999999998</v>
      </c>
      <c r="F164" s="52">
        <f t="shared" si="31"/>
        <v>108.84235740439958</v>
      </c>
    </row>
    <row r="165" spans="1:6" ht="12.75" customHeight="1" x14ac:dyDescent="0.2">
      <c r="A165" s="53">
        <v>3211</v>
      </c>
      <c r="B165" s="85" t="s">
        <v>373</v>
      </c>
      <c r="C165" s="50" t="s">
        <v>374</v>
      </c>
      <c r="D165" s="242">
        <v>2408.88</v>
      </c>
      <c r="E165" s="242">
        <v>3994.99</v>
      </c>
      <c r="F165" s="52">
        <f t="shared" si="31"/>
        <v>165.84429278336819</v>
      </c>
    </row>
    <row r="166" spans="1:6" ht="12.75" customHeight="1" x14ac:dyDescent="0.2">
      <c r="A166" s="53">
        <v>3212</v>
      </c>
      <c r="B166" s="85" t="s">
        <v>375</v>
      </c>
      <c r="C166" s="50" t="s">
        <v>376</v>
      </c>
      <c r="D166" s="242">
        <v>20000.03</v>
      </c>
      <c r="E166" s="242">
        <v>20998.11</v>
      </c>
      <c r="F166" s="52">
        <f t="shared" si="31"/>
        <v>104.99039251441124</v>
      </c>
    </row>
    <row r="167" spans="1:6" ht="12.75" customHeight="1" x14ac:dyDescent="0.2">
      <c r="A167" s="53">
        <v>3213</v>
      </c>
      <c r="B167" s="85" t="s">
        <v>377</v>
      </c>
      <c r="C167" s="50" t="s">
        <v>378</v>
      </c>
      <c r="D167" s="242">
        <v>1035.77</v>
      </c>
      <c r="E167" s="242">
        <v>565.96</v>
      </c>
      <c r="F167" s="52">
        <f t="shared" si="31"/>
        <v>54.641474458615335</v>
      </c>
    </row>
    <row r="168" spans="1:6" ht="12.75" customHeight="1" x14ac:dyDescent="0.2">
      <c r="A168" s="53">
        <v>3214</v>
      </c>
      <c r="B168" s="85" t="s">
        <v>379</v>
      </c>
      <c r="C168" s="50" t="s">
        <v>380</v>
      </c>
      <c r="D168" s="242">
        <v>468.4</v>
      </c>
      <c r="E168" s="242">
        <v>468.5</v>
      </c>
      <c r="F168" s="52">
        <f t="shared" si="31"/>
        <v>100.02134927412469</v>
      </c>
    </row>
    <row r="169" spans="1:6" ht="12.75" customHeight="1" x14ac:dyDescent="0.2">
      <c r="A169" s="53">
        <v>322</v>
      </c>
      <c r="B169" s="85" t="s">
        <v>381</v>
      </c>
      <c r="C169" s="50" t="s">
        <v>382</v>
      </c>
      <c r="D169" s="51">
        <f t="shared" ref="D169:E169" si="41">SUM(D170:D176)</f>
        <v>60418.44</v>
      </c>
      <c r="E169" s="51">
        <f t="shared" si="41"/>
        <v>62553.890000000007</v>
      </c>
      <c r="F169" s="52">
        <f t="shared" si="31"/>
        <v>103.53443418929717</v>
      </c>
    </row>
    <row r="170" spans="1:6" ht="12.75" customHeight="1" x14ac:dyDescent="0.2">
      <c r="A170" s="53">
        <v>3221</v>
      </c>
      <c r="B170" s="85" t="s">
        <v>383</v>
      </c>
      <c r="C170" s="50" t="s">
        <v>384</v>
      </c>
      <c r="D170" s="242">
        <v>7572.17</v>
      </c>
      <c r="E170" s="242">
        <v>12022.01</v>
      </c>
      <c r="F170" s="52">
        <f t="shared" si="31"/>
        <v>158.76571709298653</v>
      </c>
    </row>
    <row r="171" spans="1:6" ht="12.75" customHeight="1" x14ac:dyDescent="0.2">
      <c r="A171" s="53">
        <v>3222</v>
      </c>
      <c r="B171" s="85" t="s">
        <v>385</v>
      </c>
      <c r="C171" s="50" t="s">
        <v>386</v>
      </c>
      <c r="D171" s="242">
        <v>24394.81</v>
      </c>
      <c r="E171" s="242">
        <v>25104.03</v>
      </c>
      <c r="F171" s="52">
        <f t="shared" si="31"/>
        <v>102.90725773227993</v>
      </c>
    </row>
    <row r="172" spans="1:6" ht="12.75" customHeight="1" x14ac:dyDescent="0.2">
      <c r="A172" s="53">
        <v>3223</v>
      </c>
      <c r="B172" s="85" t="s">
        <v>387</v>
      </c>
      <c r="C172" s="50" t="s">
        <v>388</v>
      </c>
      <c r="D172" s="242">
        <v>25514.07</v>
      </c>
      <c r="E172" s="242">
        <v>23075.200000000001</v>
      </c>
      <c r="F172" s="52">
        <f t="shared" si="31"/>
        <v>90.441078197245687</v>
      </c>
    </row>
    <row r="173" spans="1:6" ht="12.75" customHeight="1" x14ac:dyDescent="0.2">
      <c r="A173" s="53">
        <v>3224</v>
      </c>
      <c r="B173" s="85" t="s">
        <v>389</v>
      </c>
      <c r="C173" s="50" t="s">
        <v>390</v>
      </c>
      <c r="D173" s="242">
        <v>1665.39</v>
      </c>
      <c r="E173" s="242">
        <v>1281.3699999999999</v>
      </c>
      <c r="F173" s="52">
        <f t="shared" si="31"/>
        <v>76.941136910873723</v>
      </c>
    </row>
    <row r="174" spans="1:6" ht="12.75" customHeight="1" x14ac:dyDescent="0.2">
      <c r="A174" s="53">
        <v>3225</v>
      </c>
      <c r="B174" s="85" t="s">
        <v>391</v>
      </c>
      <c r="C174" s="50" t="s">
        <v>392</v>
      </c>
      <c r="D174" s="242">
        <v>1220.6500000000001</v>
      </c>
      <c r="E174" s="242">
        <v>774.14</v>
      </c>
      <c r="F174" s="52">
        <f t="shared" si="31"/>
        <v>63.42030885184122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51.35</v>
      </c>
      <c r="E176" s="242">
        <v>297.14</v>
      </c>
      <c r="F176" s="52">
        <f t="shared" si="31"/>
        <v>578.6562804284323</v>
      </c>
    </row>
    <row r="177" spans="1:6" ht="12.75" customHeight="1" x14ac:dyDescent="0.2">
      <c r="A177" s="53">
        <v>323</v>
      </c>
      <c r="B177" s="85" t="s">
        <v>397</v>
      </c>
      <c r="C177" s="50" t="s">
        <v>398</v>
      </c>
      <c r="D177" s="51">
        <f t="shared" ref="D177:E177" si="42">SUM(D178:D186)</f>
        <v>52026.05</v>
      </c>
      <c r="E177" s="51">
        <f t="shared" si="42"/>
        <v>55736.439999999995</v>
      </c>
      <c r="F177" s="52">
        <f t="shared" si="31"/>
        <v>107.13179263080706</v>
      </c>
    </row>
    <row r="178" spans="1:6" ht="12.75" customHeight="1" x14ac:dyDescent="0.2">
      <c r="A178" s="53">
        <v>3231</v>
      </c>
      <c r="B178" s="85" t="s">
        <v>399</v>
      </c>
      <c r="C178" s="50" t="s">
        <v>400</v>
      </c>
      <c r="D178" s="242">
        <v>5068.3500000000004</v>
      </c>
      <c r="E178" s="242">
        <v>7128.26</v>
      </c>
      <c r="F178" s="52">
        <f t="shared" si="31"/>
        <v>140.64261544684166</v>
      </c>
    </row>
    <row r="179" spans="1:6" ht="12.75" customHeight="1" x14ac:dyDescent="0.2">
      <c r="A179" s="53">
        <v>3232</v>
      </c>
      <c r="B179" s="85" t="s">
        <v>401</v>
      </c>
      <c r="C179" s="50" t="s">
        <v>402</v>
      </c>
      <c r="D179" s="242">
        <v>17428.02</v>
      </c>
      <c r="E179" s="242">
        <v>17463.439999999999</v>
      </c>
      <c r="F179" s="52">
        <f t="shared" si="31"/>
        <v>100.20323593844853</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2702.7</v>
      </c>
      <c r="E181" s="242">
        <v>3053.23</v>
      </c>
      <c r="F181" s="52">
        <f t="shared" si="31"/>
        <v>112.96962296962299</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1297.92</v>
      </c>
      <c r="E183" s="242">
        <v>1808.48</v>
      </c>
      <c r="F183" s="52">
        <f t="shared" si="31"/>
        <v>139.33678500986193</v>
      </c>
    </row>
    <row r="184" spans="1:6" ht="12.75" customHeight="1" x14ac:dyDescent="0.2">
      <c r="A184" s="53">
        <v>3237</v>
      </c>
      <c r="B184" s="85" t="s">
        <v>411</v>
      </c>
      <c r="C184" s="50" t="s">
        <v>412</v>
      </c>
      <c r="D184" s="242">
        <v>4356.9799999999996</v>
      </c>
      <c r="E184" s="242">
        <v>3412.02</v>
      </c>
      <c r="F184" s="52">
        <f t="shared" si="31"/>
        <v>78.311582793586382</v>
      </c>
    </row>
    <row r="185" spans="1:6" ht="12.75" customHeight="1" x14ac:dyDescent="0.2">
      <c r="A185" s="53">
        <v>3238</v>
      </c>
      <c r="B185" s="85" t="s">
        <v>413</v>
      </c>
      <c r="C185" s="50" t="s">
        <v>414</v>
      </c>
      <c r="D185" s="242">
        <v>2044.08</v>
      </c>
      <c r="E185" s="242">
        <v>3151.73</v>
      </c>
      <c r="F185" s="52">
        <f t="shared" si="31"/>
        <v>154.18819224296504</v>
      </c>
    </row>
    <row r="186" spans="1:6" ht="12.75" customHeight="1" x14ac:dyDescent="0.2">
      <c r="A186" s="53">
        <v>3239</v>
      </c>
      <c r="B186" s="85" t="s">
        <v>415</v>
      </c>
      <c r="C186" s="50" t="s">
        <v>416</v>
      </c>
      <c r="D186" s="242">
        <v>19128</v>
      </c>
      <c r="E186" s="242">
        <v>19719.28</v>
      </c>
      <c r="F186" s="52">
        <f t="shared" si="31"/>
        <v>103.09117524048514</v>
      </c>
    </row>
    <row r="187" spans="1:6" ht="12.75" customHeight="1" x14ac:dyDescent="0.2">
      <c r="A187" s="53">
        <v>324</v>
      </c>
      <c r="B187" s="85" t="s">
        <v>417</v>
      </c>
      <c r="C187" s="50" t="s">
        <v>418</v>
      </c>
      <c r="D187" s="242">
        <v>2830.45</v>
      </c>
      <c r="E187" s="242">
        <v>1662.75</v>
      </c>
      <c r="F187" s="52">
        <f t="shared" si="31"/>
        <v>58.745075871327892</v>
      </c>
    </row>
    <row r="188" spans="1:6" ht="12.75" customHeight="1" x14ac:dyDescent="0.2">
      <c r="A188" s="53">
        <v>329</v>
      </c>
      <c r="B188" s="85" t="s">
        <v>419</v>
      </c>
      <c r="C188" s="50" t="s">
        <v>420</v>
      </c>
      <c r="D188" s="51">
        <f t="shared" ref="D188:E188" si="43">SUM(D189:D195)</f>
        <v>4484.91</v>
      </c>
      <c r="E188" s="51">
        <f t="shared" si="43"/>
        <v>6004.58</v>
      </c>
      <c r="F188" s="52">
        <f t="shared" si="31"/>
        <v>133.88406902256679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771.21</v>
      </c>
      <c r="E190" s="242">
        <v>935.39</v>
      </c>
      <c r="F190" s="52">
        <f t="shared" si="31"/>
        <v>121.28862436949728</v>
      </c>
    </row>
    <row r="191" spans="1:6" ht="12.75" customHeight="1" x14ac:dyDescent="0.2">
      <c r="A191" s="53">
        <v>3293</v>
      </c>
      <c r="B191" s="85" t="s">
        <v>425</v>
      </c>
      <c r="C191" s="50" t="s">
        <v>426</v>
      </c>
      <c r="D191" s="242">
        <v>0</v>
      </c>
      <c r="E191" s="242">
        <v>199.95</v>
      </c>
      <c r="F191" s="52" t="str">
        <f t="shared" si="31"/>
        <v>-</v>
      </c>
    </row>
    <row r="192" spans="1:6" ht="12.75" customHeight="1" x14ac:dyDescent="0.2">
      <c r="A192" s="53">
        <v>3294</v>
      </c>
      <c r="B192" s="85" t="s">
        <v>427</v>
      </c>
      <c r="C192" s="50" t="s">
        <v>428</v>
      </c>
      <c r="D192" s="242">
        <v>176.36</v>
      </c>
      <c r="E192" s="242">
        <v>188.09</v>
      </c>
      <c r="F192" s="52">
        <f t="shared" si="31"/>
        <v>106.65116806532093</v>
      </c>
    </row>
    <row r="193" spans="1:6" ht="12.75" customHeight="1" x14ac:dyDescent="0.2">
      <c r="A193" s="53">
        <v>3295</v>
      </c>
      <c r="B193" s="85" t="s">
        <v>429</v>
      </c>
      <c r="C193" s="50" t="s">
        <v>430</v>
      </c>
      <c r="D193" s="242">
        <v>1664.43</v>
      </c>
      <c r="E193" s="242">
        <v>2276.06</v>
      </c>
      <c r="F193" s="52">
        <f t="shared" si="31"/>
        <v>136.74711462783054</v>
      </c>
    </row>
    <row r="194" spans="1:6" ht="12.75" customHeight="1" x14ac:dyDescent="0.2">
      <c r="A194" s="53" t="s">
        <v>431</v>
      </c>
      <c r="B194" s="85" t="s">
        <v>432</v>
      </c>
      <c r="C194" s="50" t="s">
        <v>431</v>
      </c>
      <c r="D194" s="242">
        <v>99.55</v>
      </c>
      <c r="E194" s="242"/>
      <c r="F194" s="52">
        <f t="shared" si="31"/>
        <v>0</v>
      </c>
    </row>
    <row r="195" spans="1:6" ht="12.75" customHeight="1" x14ac:dyDescent="0.2">
      <c r="A195" s="53">
        <v>3299</v>
      </c>
      <c r="B195" s="85" t="s">
        <v>433</v>
      </c>
      <c r="C195" s="50" t="s">
        <v>434</v>
      </c>
      <c r="D195" s="242">
        <v>1773.36</v>
      </c>
      <c r="E195" s="242">
        <v>2405.09</v>
      </c>
      <c r="F195" s="52">
        <f t="shared" si="31"/>
        <v>135.62333649118059</v>
      </c>
    </row>
    <row r="196" spans="1:6" ht="12.75" customHeight="1" x14ac:dyDescent="0.2">
      <c r="A196" s="53">
        <v>34</v>
      </c>
      <c r="B196" s="232" t="s">
        <v>435</v>
      </c>
      <c r="C196" s="50" t="s">
        <v>436</v>
      </c>
      <c r="D196" s="51">
        <f t="shared" ref="D196:E196" si="44">D197+D202+D210</f>
        <v>236.64</v>
      </c>
      <c r="E196" s="51">
        <f t="shared" si="44"/>
        <v>249.98999999999998</v>
      </c>
      <c r="F196" s="52">
        <f t="shared" si="31"/>
        <v>105.64148073022312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236.64</v>
      </c>
      <c r="E210" s="51">
        <f t="shared" si="47"/>
        <v>249.98999999999998</v>
      </c>
      <c r="F210" s="52">
        <f t="shared" si="31"/>
        <v>105.64148073022312</v>
      </c>
    </row>
    <row r="211" spans="1:6" ht="12.75" customHeight="1" x14ac:dyDescent="0.2">
      <c r="A211" s="53">
        <v>3431</v>
      </c>
      <c r="B211" s="232" t="s">
        <v>465</v>
      </c>
      <c r="C211" s="50" t="s">
        <v>466</v>
      </c>
      <c r="D211" s="242">
        <v>234.57</v>
      </c>
      <c r="E211" s="242">
        <v>247.29</v>
      </c>
      <c r="F211" s="52">
        <f t="shared" si="31"/>
        <v>105.422688323315</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2.0699999999999998</v>
      </c>
      <c r="E213" s="242">
        <v>2.7</v>
      </c>
      <c r="F213" s="52">
        <f t="shared" si="31"/>
        <v>130.43478260869568</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6441.9</v>
      </c>
      <c r="E252" s="51">
        <f t="shared" si="63"/>
        <v>7431.38</v>
      </c>
      <c r="F252" s="52">
        <f t="shared" ref="F252:F258" si="64">IF(D252&lt;&gt;0,IF(E252/D252&gt;=100,"&gt;&gt;100",E252/D252*100),"-")</f>
        <v>115.36006457722101</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6441.9</v>
      </c>
      <c r="E259" s="51">
        <f t="shared" si="66"/>
        <v>7431.38</v>
      </c>
      <c r="F259" s="52">
        <f t="shared" ref="F259:F262" si="67">IF(D259&lt;&gt;0,IF(E259/D259&gt;=100,"&gt;&gt;100",E259/D259*100),"-")</f>
        <v>115.36006457722101</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6441.9</v>
      </c>
      <c r="E261" s="242">
        <v>7431.38</v>
      </c>
      <c r="F261" s="52">
        <f t="shared" si="67"/>
        <v>115.36006457722101</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262.07</v>
      </c>
      <c r="E263" s="51">
        <f t="shared" si="68"/>
        <v>276.33999999999997</v>
      </c>
      <c r="F263" s="52">
        <f t="shared" ref="F263:F267" si="69">IF(D263&lt;&gt;0,IF(E263/D263&gt;=100,"&gt;&gt;100",E263/D263*100),"-")</f>
        <v>105.44511008509177</v>
      </c>
    </row>
    <row r="264" spans="1:6" ht="12.75" customHeight="1" x14ac:dyDescent="0.2">
      <c r="A264" s="53">
        <v>381</v>
      </c>
      <c r="B264" s="85" t="s">
        <v>567</v>
      </c>
      <c r="C264" s="50" t="s">
        <v>568</v>
      </c>
      <c r="D264" s="51">
        <f t="shared" ref="D264:E264" si="70">SUM(D265:D267)</f>
        <v>262.07</v>
      </c>
      <c r="E264" s="51">
        <f t="shared" si="70"/>
        <v>276.33999999999997</v>
      </c>
      <c r="F264" s="52">
        <f t="shared" si="69"/>
        <v>105.44511008509177</v>
      </c>
    </row>
    <row r="265" spans="1:6" ht="12.75" customHeight="1" x14ac:dyDescent="0.2">
      <c r="A265" s="53">
        <v>3811</v>
      </c>
      <c r="B265" s="85" t="s">
        <v>569</v>
      </c>
      <c r="C265" s="50" t="s">
        <v>570</v>
      </c>
      <c r="D265" s="242">
        <v>262.07</v>
      </c>
      <c r="E265" s="242"/>
      <c r="F265" s="52">
        <f t="shared" si="69"/>
        <v>0</v>
      </c>
    </row>
    <row r="266" spans="1:6" ht="12.75" customHeight="1" x14ac:dyDescent="0.2">
      <c r="A266" s="53">
        <v>3812</v>
      </c>
      <c r="B266" s="85" t="s">
        <v>571</v>
      </c>
      <c r="C266" s="50" t="s">
        <v>572</v>
      </c>
      <c r="D266" s="242">
        <v>0</v>
      </c>
      <c r="E266" s="242">
        <v>276.33999999999997</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645627.25000000012</v>
      </c>
      <c r="E289" s="51">
        <f t="shared" si="79"/>
        <v>809255.04999999993</v>
      </c>
      <c r="F289" s="52">
        <f t="shared" si="76"/>
        <v>125.34400460947084</v>
      </c>
    </row>
    <row r="290" spans="1:6" ht="12.75" customHeight="1" x14ac:dyDescent="0.2">
      <c r="A290" s="53" t="s">
        <v>608</v>
      </c>
      <c r="B290" s="85" t="s">
        <v>619</v>
      </c>
      <c r="C290" s="50" t="s">
        <v>620</v>
      </c>
      <c r="D290" s="51">
        <f>IF(D6&gt;=D289,D6-D289,0)</f>
        <v>15415.84999999986</v>
      </c>
      <c r="E290" s="51">
        <f>IF(E6&gt;=E289,E6-E289,0)</f>
        <v>11570.490000000107</v>
      </c>
      <c r="F290" s="52">
        <f t="shared" si="76"/>
        <v>75.05580295604986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3827.98</v>
      </c>
      <c r="E292" s="242">
        <v>6333.84</v>
      </c>
      <c r="F292" s="52">
        <f t="shared" si="76"/>
        <v>165.46167952810623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5421.23</v>
      </c>
      <c r="E294" s="242">
        <v>2410.92</v>
      </c>
      <c r="F294" s="52">
        <f t="shared" si="76"/>
        <v>44.471826504317292</v>
      </c>
    </row>
    <row r="295" spans="1:6" ht="24" x14ac:dyDescent="0.2">
      <c r="A295" s="53">
        <v>9661</v>
      </c>
      <c r="B295" s="85" t="s">
        <v>629</v>
      </c>
      <c r="C295" s="50" t="s">
        <v>630</v>
      </c>
      <c r="D295" s="242">
        <v>0</v>
      </c>
      <c r="E295" s="242">
        <v>42.07</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12909.99</v>
      </c>
      <c r="E350" s="51">
        <f t="shared" si="95"/>
        <v>9907.41</v>
      </c>
      <c r="F350" s="52">
        <f t="shared" si="81"/>
        <v>76.742197321609083</v>
      </c>
    </row>
    <row r="351" spans="1:6" ht="12.75" customHeight="1" x14ac:dyDescent="0.2">
      <c r="A351" s="53">
        <v>41</v>
      </c>
      <c r="B351" s="85" t="s">
        <v>740</v>
      </c>
      <c r="C351" s="50" t="s">
        <v>741</v>
      </c>
      <c r="D351" s="51">
        <f t="shared" ref="D351:E351" si="96">D352+D356</f>
        <v>0</v>
      </c>
      <c r="E351" s="51">
        <f t="shared" si="96"/>
        <v>174.66</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174.66</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v>174.66</v>
      </c>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12909.99</v>
      </c>
      <c r="E363" s="51">
        <f t="shared" si="99"/>
        <v>9732.75</v>
      </c>
      <c r="F363" s="52">
        <f t="shared" si="81"/>
        <v>75.389291548637914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11481.6</v>
      </c>
      <c r="E369" s="51">
        <f t="shared" si="101"/>
        <v>8887.68</v>
      </c>
      <c r="F369" s="52">
        <f t="shared" si="81"/>
        <v>77.408026755852845</v>
      </c>
    </row>
    <row r="370" spans="1:6" ht="12.75" customHeight="1" x14ac:dyDescent="0.2">
      <c r="A370" s="53">
        <v>4221</v>
      </c>
      <c r="B370" s="85" t="s">
        <v>674</v>
      </c>
      <c r="C370" s="50" t="s">
        <v>766</v>
      </c>
      <c r="D370" s="242">
        <v>1187.6300000000001</v>
      </c>
      <c r="E370" s="242">
        <v>7937</v>
      </c>
      <c r="F370" s="52">
        <f t="shared" si="81"/>
        <v>668.30578547190612</v>
      </c>
    </row>
    <row r="371" spans="1:6" ht="12.75" customHeight="1" x14ac:dyDescent="0.2">
      <c r="A371" s="53">
        <v>4222</v>
      </c>
      <c r="B371" s="85" t="s">
        <v>767</v>
      </c>
      <c r="C371" s="50" t="s">
        <v>768</v>
      </c>
      <c r="D371" s="242">
        <v>1983.1</v>
      </c>
      <c r="E371" s="242"/>
      <c r="F371" s="52">
        <f t="shared" si="81"/>
        <v>0</v>
      </c>
    </row>
    <row r="372" spans="1:6" ht="12.75" customHeight="1" x14ac:dyDescent="0.2">
      <c r="A372" s="53">
        <v>4223</v>
      </c>
      <c r="B372" s="85" t="s">
        <v>678</v>
      </c>
      <c r="C372" s="50" t="s">
        <v>769</v>
      </c>
      <c r="D372" s="242">
        <v>7794.47</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138.26</v>
      </c>
      <c r="E375" s="242">
        <v>950.68</v>
      </c>
      <c r="F375" s="52">
        <f t="shared" si="81"/>
        <v>687.60306668595399</v>
      </c>
    </row>
    <row r="376" spans="1:6" ht="12.75" customHeight="1" x14ac:dyDescent="0.2">
      <c r="A376" s="53">
        <v>4227</v>
      </c>
      <c r="B376" s="232" t="s">
        <v>686</v>
      </c>
      <c r="C376" s="50" t="s">
        <v>773</v>
      </c>
      <c r="D376" s="242">
        <v>378.14</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1428.39</v>
      </c>
      <c r="E383" s="51">
        <f t="shared" si="103"/>
        <v>845.07</v>
      </c>
      <c r="F383" s="52">
        <f t="shared" si="81"/>
        <v>59.162413626530565</v>
      </c>
    </row>
    <row r="384" spans="1:6" ht="12.75" customHeight="1" x14ac:dyDescent="0.2">
      <c r="A384" s="53">
        <v>4241</v>
      </c>
      <c r="B384" s="85" t="s">
        <v>783</v>
      </c>
      <c r="C384" s="50" t="s">
        <v>784</v>
      </c>
      <c r="D384" s="242">
        <v>1428.39</v>
      </c>
      <c r="E384" s="242">
        <v>845.07</v>
      </c>
      <c r="F384" s="52">
        <f t="shared" si="81"/>
        <v>59.162413626530565</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12909.99</v>
      </c>
      <c r="E408" s="51">
        <f t="shared" si="111"/>
        <v>9907.41</v>
      </c>
      <c r="F408" s="52">
        <f t="shared" si="81"/>
        <v>76.742197321609083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661043.1</v>
      </c>
      <c r="E412" s="51">
        <f>E6+E298</f>
        <v>820825.54</v>
      </c>
      <c r="F412" s="52">
        <f t="shared" si="81"/>
        <v>124.17125902985752</v>
      </c>
    </row>
    <row r="413" spans="1:6" ht="12.75" customHeight="1" x14ac:dyDescent="0.2">
      <c r="A413" s="53" t="s">
        <v>608</v>
      </c>
      <c r="B413" s="85" t="s">
        <v>831</v>
      </c>
      <c r="C413" s="50" t="s">
        <v>832</v>
      </c>
      <c r="D413" s="51">
        <f t="shared" ref="D413:E413" si="112">D289+D350</f>
        <v>658537.24000000011</v>
      </c>
      <c r="E413" s="51">
        <f t="shared" si="112"/>
        <v>819162.46</v>
      </c>
      <c r="F413" s="52">
        <f t="shared" si="81"/>
        <v>124.39121286443876</v>
      </c>
    </row>
    <row r="414" spans="1:6" ht="12.75" customHeight="1" x14ac:dyDescent="0.2">
      <c r="A414" s="53" t="s">
        <v>608</v>
      </c>
      <c r="B414" s="85" t="s">
        <v>833</v>
      </c>
      <c r="C414" s="50" t="s">
        <v>834</v>
      </c>
      <c r="D414" s="51">
        <f t="shared" ref="D414:E414" si="113">IF(D412&gt;=D413,D412-D413,0)</f>
        <v>2505.8599999998696</v>
      </c>
      <c r="E414" s="51">
        <f t="shared" si="113"/>
        <v>1663.0800000000745</v>
      </c>
      <c r="F414" s="52">
        <f t="shared" si="81"/>
        <v>66.367634265288601</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3827.98</v>
      </c>
      <c r="E416" s="51">
        <f t="shared" si="115"/>
        <v>6333.84</v>
      </c>
      <c r="F416" s="52">
        <f t="shared" si="81"/>
        <v>165.46167952810623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5421.23</v>
      </c>
      <c r="E418" s="62">
        <f t="shared" si="117"/>
        <v>2410.92</v>
      </c>
      <c r="F418" s="57">
        <f t="shared" si="81"/>
        <v>44.471826504317292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661043.1</v>
      </c>
      <c r="E639" s="51">
        <f t="shared" si="180"/>
        <v>820825.54</v>
      </c>
      <c r="F639" s="52">
        <f t="shared" si="119"/>
        <v>124.17125902985752</v>
      </c>
    </row>
    <row r="640" spans="1:6" ht="12.75" customHeight="1" x14ac:dyDescent="0.2">
      <c r="A640" s="53" t="s">
        <v>608</v>
      </c>
      <c r="B640" s="85" t="s">
        <v>1277</v>
      </c>
      <c r="C640" s="50" t="s">
        <v>1278</v>
      </c>
      <c r="D640" s="51">
        <f t="shared" ref="D640:E640" si="181">D413+D528</f>
        <v>658537.24000000011</v>
      </c>
      <c r="E640" s="51">
        <f t="shared" si="181"/>
        <v>819162.46</v>
      </c>
      <c r="F640" s="52">
        <f t="shared" si="119"/>
        <v>124.39121286443876</v>
      </c>
    </row>
    <row r="641" spans="1:6" ht="12.75" customHeight="1" x14ac:dyDescent="0.2">
      <c r="A641" s="53" t="s">
        <v>608</v>
      </c>
      <c r="B641" s="85" t="s">
        <v>1279</v>
      </c>
      <c r="C641" s="50" t="s">
        <v>1280</v>
      </c>
      <c r="D641" s="51">
        <f t="shared" ref="D641:E641" si="182">IF(D639&gt;=D640,D639-D640,0)</f>
        <v>2505.8599999998696</v>
      </c>
      <c r="E641" s="51">
        <f t="shared" si="182"/>
        <v>1663.0800000000745</v>
      </c>
      <c r="F641" s="52">
        <f t="shared" si="119"/>
        <v>66.367634265288601</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3827.98</v>
      </c>
      <c r="E643" s="51">
        <f t="shared" si="184"/>
        <v>6333.84</v>
      </c>
      <c r="F643" s="52">
        <f t="shared" si="119"/>
        <v>165.46167952810623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6333.8399999998692</v>
      </c>
      <c r="E645" s="51">
        <f t="shared" si="186"/>
        <v>7996.9200000000747</v>
      </c>
      <c r="F645" s="52">
        <f t="shared" si="119"/>
        <v>126.25705733015423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48045.13</v>
      </c>
      <c r="E647" s="243">
        <v>60406.22</v>
      </c>
      <c r="F647" s="57">
        <f t="shared" si="119"/>
        <v>125.72808107710398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2900.59</v>
      </c>
      <c r="E649" s="242">
        <v>16959.95</v>
      </c>
      <c r="F649" s="52">
        <f t="shared" ref="F649:F724" si="188">IF(D649&lt;&gt;0,IF(E649/D649&gt;=100,"&gt;&gt;100",E649/D649*100),"-")</f>
        <v>584.70690445736898</v>
      </c>
    </row>
    <row r="650" spans="1:6" ht="12.75" customHeight="1" x14ac:dyDescent="0.2">
      <c r="A650" s="53" t="s">
        <v>1296</v>
      </c>
      <c r="B650" s="85" t="s">
        <v>1297</v>
      </c>
      <c r="C650" s="50" t="s">
        <v>1296</v>
      </c>
      <c r="D650" s="242">
        <v>121881.85</v>
      </c>
      <c r="E650" s="242">
        <v>183267.57</v>
      </c>
      <c r="F650" s="52">
        <f t="shared" si="188"/>
        <v>150.36493948852925</v>
      </c>
    </row>
    <row r="651" spans="1:6" ht="12.75" customHeight="1" x14ac:dyDescent="0.2">
      <c r="A651" s="53" t="s">
        <v>1298</v>
      </c>
      <c r="B651" s="85" t="s">
        <v>1299</v>
      </c>
      <c r="C651" s="50" t="s">
        <v>1298</v>
      </c>
      <c r="D651" s="242">
        <v>107822.49</v>
      </c>
      <c r="E651" s="242">
        <v>189752.85</v>
      </c>
      <c r="F651" s="52">
        <f t="shared" si="188"/>
        <v>175.98633643129554</v>
      </c>
    </row>
    <row r="652" spans="1:6" ht="24" x14ac:dyDescent="0.2">
      <c r="A652" s="53">
        <v>11</v>
      </c>
      <c r="B652" s="85" t="s">
        <v>1300</v>
      </c>
      <c r="C652" s="50" t="s">
        <v>1301</v>
      </c>
      <c r="D652" s="51">
        <f t="shared" ref="D652:E652" si="189">+D649+D650-D651</f>
        <v>16959.949999999997</v>
      </c>
      <c r="E652" s="51">
        <f t="shared" si="189"/>
        <v>10474.670000000013</v>
      </c>
      <c r="F652" s="52">
        <f t="shared" si="188"/>
        <v>61.761208022429393</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31</v>
      </c>
      <c r="E654" s="262">
        <v>31</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28</v>
      </c>
      <c r="E656" s="262">
        <v>28</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507762.52</v>
      </c>
      <c r="E675" s="242">
        <v>663162.13</v>
      </c>
      <c r="F675" s="52">
        <f t="shared" si="188"/>
        <v>130.60478154236355</v>
      </c>
    </row>
    <row r="676" spans="1:6" ht="24" x14ac:dyDescent="0.2">
      <c r="A676" s="53">
        <v>63613</v>
      </c>
      <c r="B676" s="232" t="s">
        <v>1349</v>
      </c>
      <c r="C676" s="50" t="s">
        <v>1350</v>
      </c>
      <c r="D676" s="242">
        <v>31700.63</v>
      </c>
      <c r="E676" s="242">
        <v>37161.379999999997</v>
      </c>
      <c r="F676" s="52">
        <f t="shared" si="188"/>
        <v>117.22599834766689</v>
      </c>
    </row>
    <row r="677" spans="1:6" ht="24" x14ac:dyDescent="0.2">
      <c r="A677" s="53">
        <v>63622</v>
      </c>
      <c r="B677" s="232" t="s">
        <v>1351</v>
      </c>
      <c r="C677" s="50" t="s">
        <v>1352</v>
      </c>
      <c r="D677" s="242">
        <v>7421.19</v>
      </c>
      <c r="E677" s="242">
        <v>718.15</v>
      </c>
      <c r="F677" s="52">
        <f t="shared" si="188"/>
        <v>9.677019453753374</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26634.22</v>
      </c>
      <c r="E710" s="242">
        <v>26710.13</v>
      </c>
      <c r="F710" s="52">
        <f t="shared" si="188"/>
        <v>100.28500928504758</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2142</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945.79</v>
      </c>
      <c r="E717" s="242">
        <v>882.88</v>
      </c>
      <c r="F717" s="52">
        <f t="shared" si="188"/>
        <v>93.34841772486493</v>
      </c>
    </row>
    <row r="718" spans="1:6" ht="12.75" customHeight="1" x14ac:dyDescent="0.2">
      <c r="A718" s="53">
        <v>32121</v>
      </c>
      <c r="B718" s="85" t="s">
        <v>1415</v>
      </c>
      <c r="C718" s="50" t="s">
        <v>1416</v>
      </c>
      <c r="D718" s="242">
        <v>20000.03</v>
      </c>
      <c r="E718" s="242">
        <v>20998.11</v>
      </c>
      <c r="F718" s="52">
        <f t="shared" si="188"/>
        <v>104.99039251441124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999.42</v>
      </c>
      <c r="E720" s="242">
        <v>1477.23</v>
      </c>
      <c r="F720" s="52">
        <f t="shared" si="188"/>
        <v>147.80872906285646</v>
      </c>
    </row>
    <row r="721" spans="1:6" ht="12.75" customHeight="1" x14ac:dyDescent="0.2">
      <c r="A721" s="53" t="s">
        <v>1421</v>
      </c>
      <c r="B721" s="85" t="s">
        <v>1422</v>
      </c>
      <c r="C721" s="50" t="s">
        <v>1421</v>
      </c>
      <c r="D721" s="242">
        <v>377.81</v>
      </c>
      <c r="E721" s="242"/>
      <c r="F721" s="52">
        <f t="shared" si="188"/>
        <v>0</v>
      </c>
    </row>
    <row r="722" spans="1:6" ht="12.75" customHeight="1" x14ac:dyDescent="0.2">
      <c r="A722" s="53" t="s">
        <v>1423</v>
      </c>
      <c r="B722" s="85" t="s">
        <v>1424</v>
      </c>
      <c r="C722" s="50" t="s">
        <v>1423</v>
      </c>
      <c r="D722" s="242">
        <v>3402.24</v>
      </c>
      <c r="E722" s="242">
        <v>3412.02</v>
      </c>
      <c r="F722" s="52">
        <f t="shared" si="188"/>
        <v>100.28745767494358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6441.9</v>
      </c>
      <c r="E828" s="242">
        <v>7431.38</v>
      </c>
      <c r="F828" s="52">
        <f t="shared" si="190"/>
        <v>115.36006457722101</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169" workbookViewId="0">
      <selection activeCell="E289" sqref="E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340319.31999999995</v>
      </c>
      <c r="E6" s="229">
        <f t="shared" si="0"/>
        <v>519893.94000000012</v>
      </c>
      <c r="F6" s="230">
        <f t="shared" ref="F6:F260" si="1">IF(D6&gt;0,IF(E6/D6&gt;=100,"&gt;&gt;100",E6/D6*100),"-")</f>
        <v>152.76650764346854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266352.61</v>
      </c>
      <c r="E7" s="104">
        <f t="shared" si="2"/>
        <v>443414.9200000001</v>
      </c>
      <c r="F7" s="93">
        <f t="shared" si="1"/>
        <v>166.47665663948257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2431.87</v>
      </c>
      <c r="E8" s="104">
        <f>E9+E10-E11</f>
        <v>2606.5299999999997</v>
      </c>
      <c r="F8" s="93">
        <f t="shared" si="1"/>
        <v>107.18212733410914</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2431.87</v>
      </c>
      <c r="E9" s="247">
        <v>2431.87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223.51</v>
      </c>
      <c r="E10" s="247">
        <v>398.17</v>
      </c>
      <c r="F10" s="93">
        <f t="shared" si="1"/>
        <v>178.14415462395422</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223.51</v>
      </c>
      <c r="E11" s="247">
        <v>223.51</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263920.74</v>
      </c>
      <c r="E12" s="104">
        <f t="shared" si="3"/>
        <v>440808.39000000007</v>
      </c>
      <c r="F12" s="93">
        <f t="shared" si="1"/>
        <v>167.02301986573701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193289.59</v>
      </c>
      <c r="E13" s="104">
        <f t="shared" si="4"/>
        <v>345110.98000000004</v>
      </c>
      <c r="F13" s="93">
        <f t="shared" si="1"/>
        <v>178.54607689943367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356251.63</v>
      </c>
      <c r="E15" s="247">
        <v>590769.67000000004</v>
      </c>
      <c r="F15" s="93">
        <f t="shared" si="1"/>
        <v>165.82932406512779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79700.81</v>
      </c>
      <c r="E17" s="247"/>
      <c r="F17" s="93">
        <f t="shared" si="1"/>
        <v>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242662.85</v>
      </c>
      <c r="E18" s="247">
        <v>245658.69</v>
      </c>
      <c r="F18" s="93">
        <f t="shared" si="1"/>
        <v>101.23456886787574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46807.189999999959</v>
      </c>
      <c r="E19" s="104">
        <f t="shared" si="5"/>
        <v>73928.34</v>
      </c>
      <c r="F19" s="93">
        <f t="shared" si="1"/>
        <v>157.94227339859552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105225.43</v>
      </c>
      <c r="E20" s="247">
        <v>143732.69</v>
      </c>
      <c r="F20" s="93">
        <f t="shared" si="1"/>
        <v>136.59501320165668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6261.15</v>
      </c>
      <c r="E21" s="247">
        <v>6261.15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11404.12</v>
      </c>
      <c r="E22" s="247">
        <v>11404.12</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1090.1199999999999</v>
      </c>
      <c r="E24" s="247">
        <v>1090.1199999999999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3983.92</v>
      </c>
      <c r="E25" s="247">
        <v>4934.6000000000004</v>
      </c>
      <c r="F25" s="93">
        <f t="shared" si="1"/>
        <v>123.86292897447741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18976.22</v>
      </c>
      <c r="E26" s="247">
        <v>18976.22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100133.77</v>
      </c>
      <c r="E28" s="247">
        <v>112470.56</v>
      </c>
      <c r="F28" s="93">
        <f t="shared" si="1"/>
        <v>112.32030912248685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17588.980000000003</v>
      </c>
      <c r="E29" s="104">
        <f t="shared" si="6"/>
        <v>15698.940000000002</v>
      </c>
      <c r="F29" s="93">
        <f t="shared" si="1"/>
        <v>89.254408157835186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25794.58</v>
      </c>
      <c r="E30" s="247">
        <v>25794.58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8205.6</v>
      </c>
      <c r="E34" s="247">
        <v>10095.64</v>
      </c>
      <c r="F34" s="93">
        <f t="shared" si="1"/>
        <v>123.03353807156088</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6234.98</v>
      </c>
      <c r="E35" s="104">
        <f t="shared" si="7"/>
        <v>6070.130000000001</v>
      </c>
      <c r="F35" s="93">
        <f t="shared" si="1"/>
        <v>97.356046049867061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28351.93</v>
      </c>
      <c r="E36" s="247">
        <v>28887</v>
      </c>
      <c r="F36" s="93">
        <f t="shared" si="1"/>
        <v>101.88724365501749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22116.95</v>
      </c>
      <c r="E40" s="247">
        <v>22816.87</v>
      </c>
      <c r="F40" s="93">
        <f t="shared" si="1"/>
        <v>103.16463165129007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2320.2600000000002</v>
      </c>
      <c r="E47" s="247">
        <v>2320.2600000000002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39.82</v>
      </c>
      <c r="E48" s="247">
        <v>39.82</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2360.08</v>
      </c>
      <c r="E50" s="247">
        <v>2360.08</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29815.9</v>
      </c>
      <c r="E54" s="247">
        <v>30484.38</v>
      </c>
      <c r="F54" s="93">
        <f t="shared" si="1"/>
        <v>102.24202522815007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29815.9</v>
      </c>
      <c r="E55" s="247">
        <v>30484.38</v>
      </c>
      <c r="F55" s="93">
        <f t="shared" si="1"/>
        <v>102.24202522815007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73966.709999999992</v>
      </c>
      <c r="E68" s="104">
        <f t="shared" si="13"/>
        <v>76479.02</v>
      </c>
      <c r="F68" s="93">
        <f t="shared" si="1"/>
        <v>103.39654149819562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16959.95</v>
      </c>
      <c r="E69" s="104">
        <f t="shared" si="14"/>
        <v>10474.669999999998</v>
      </c>
      <c r="F69" s="93">
        <f t="shared" si="1"/>
        <v>61.761208022429301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16959.95</v>
      </c>
      <c r="E70" s="104">
        <f t="shared" si="15"/>
        <v>10328.959999999999</v>
      </c>
      <c r="F70" s="93">
        <f t="shared" si="1"/>
        <v>60.90206633863896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16959.95</v>
      </c>
      <c r="E72" s="247">
        <v>10328.959999999999</v>
      </c>
      <c r="F72" s="93">
        <f t="shared" si="1"/>
        <v>60.90206633863896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145.71</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3540.4</v>
      </c>
      <c r="E78" s="104">
        <f>E79+SUM(E82:E84)-E85+E86</f>
        <v>3187.13</v>
      </c>
      <c r="F78" s="93">
        <f t="shared" si="1"/>
        <v>90.021748954920341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3540.4</v>
      </c>
      <c r="E86" s="247">
        <v>3187.13</v>
      </c>
      <c r="F86" s="93">
        <f t="shared" si="1"/>
        <v>90.021748954920341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5421.23</v>
      </c>
      <c r="E146" s="104">
        <f t="shared" si="26"/>
        <v>2411</v>
      </c>
      <c r="F146" s="93">
        <f t="shared" si="1"/>
        <v>44.473302184190679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5365.16</v>
      </c>
      <c r="E159" s="247">
        <v>2348.17</v>
      </c>
      <c r="F159" s="93">
        <f t="shared" si="1"/>
        <v>43.76700788047328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42.14</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56.07</v>
      </c>
      <c r="E162" s="247">
        <v>20.69</v>
      </c>
      <c r="F162" s="93">
        <f t="shared" si="1"/>
        <v>36.900303192438031</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48045.13</v>
      </c>
      <c r="E170" s="104">
        <f t="shared" si="29"/>
        <v>60406.22</v>
      </c>
      <c r="F170" s="93">
        <f t="shared" si="1"/>
        <v>125.72808107710398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48045.13</v>
      </c>
      <c r="E171" s="247">
        <v>60406.22</v>
      </c>
      <c r="F171" s="93">
        <f t="shared" si="1"/>
        <v>125.72808107710398</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340319.32</v>
      </c>
      <c r="E175" s="104">
        <f t="shared" si="30"/>
        <v>519893.93999999994</v>
      </c>
      <c r="F175" s="93">
        <f t="shared" si="1"/>
        <v>152.76650764346846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64587.740000000005</v>
      </c>
      <c r="E176" s="104">
        <f t="shared" si="31"/>
        <v>68447.28</v>
      </c>
      <c r="F176" s="93">
        <f t="shared" si="1"/>
        <v>105.97565420310417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63028.880000000005</v>
      </c>
      <c r="E177" s="104">
        <f t="shared" si="32"/>
        <v>65232.78</v>
      </c>
      <c r="F177" s="93">
        <f t="shared" si="1"/>
        <v>103.49665105900658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46515.22</v>
      </c>
      <c r="E178" s="247">
        <v>58755.59</v>
      </c>
      <c r="F178" s="93">
        <f t="shared" si="1"/>
        <v>126.31476321083721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9625.25</v>
      </c>
      <c r="E179" s="247">
        <v>6272.64</v>
      </c>
      <c r="F179" s="93">
        <f t="shared" si="1"/>
        <v>65.168593023557833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45.73</v>
      </c>
      <c r="E180" s="104">
        <f t="shared" si="33"/>
        <v>30.51</v>
      </c>
      <c r="F180" s="93">
        <f t="shared" si="1"/>
        <v>66.717690793789643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45.73</v>
      </c>
      <c r="E183" s="247">
        <v>30.51</v>
      </c>
      <c r="F183" s="93">
        <f t="shared" si="1"/>
        <v>66.717690793789643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6291.82</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550.86</v>
      </c>
      <c r="E188" s="247">
        <v>174.04</v>
      </c>
      <c r="F188" s="93">
        <f t="shared" si="1"/>
        <v>31.594234469738225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1558.86</v>
      </c>
      <c r="E189" s="247">
        <v>3214.5</v>
      </c>
      <c r="F189" s="93">
        <f t="shared" si="1"/>
        <v>206.20838304915134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275731.58</v>
      </c>
      <c r="E237" s="104">
        <f t="shared" si="41"/>
        <v>451446.66</v>
      </c>
      <c r="F237" s="93">
        <f t="shared" si="1"/>
        <v>163.72686073898387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263976.51</v>
      </c>
      <c r="E238" s="104">
        <f t="shared" si="42"/>
        <v>441038.82</v>
      </c>
      <c r="F238" s="93">
        <f t="shared" si="1"/>
        <v>167.07502497097184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263976.51</v>
      </c>
      <c r="E239" s="104">
        <f t="shared" si="43"/>
        <v>441038.82</v>
      </c>
      <c r="F239" s="93">
        <f t="shared" si="1"/>
        <v>167.07502497097184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263976.51</v>
      </c>
      <c r="E240" s="247">
        <v>441038.82</v>
      </c>
      <c r="F240" s="93">
        <f t="shared" si="1"/>
        <v>167.07502497097184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6333.84</v>
      </c>
      <c r="E245" s="104">
        <f t="shared" si="45"/>
        <v>7996.92</v>
      </c>
      <c r="F245" s="93">
        <f t="shared" si="1"/>
        <v>126.25705733015042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6333.84</v>
      </c>
      <c r="E246" s="104">
        <f t="shared" si="46"/>
        <v>7996.92</v>
      </c>
      <c r="F246" s="93">
        <f t="shared" si="1"/>
        <v>126.25705733015042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6333.84</v>
      </c>
      <c r="E247" s="247">
        <v>7996.92</v>
      </c>
      <c r="F247" s="93">
        <f t="shared" si="1"/>
        <v>126.25705733015042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5421.23</v>
      </c>
      <c r="E255" s="247">
        <v>2410.92</v>
      </c>
      <c r="F255" s="93">
        <f t="shared" si="1"/>
        <v>44.471826504317292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5421.23</v>
      </c>
      <c r="E264" s="247">
        <v>2411</v>
      </c>
      <c r="F264" s="93">
        <f t="shared" si="50"/>
        <v>44.473302184190679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3010.79</v>
      </c>
      <c r="E268" s="247">
        <v>3187.13</v>
      </c>
      <c r="F268" s="93">
        <f t="shared" si="50"/>
        <v>105.85693455870387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351.72</v>
      </c>
      <c r="E269" s="247"/>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177.89</v>
      </c>
      <c r="E271" s="247"/>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10495.91</v>
      </c>
      <c r="E287" s="247">
        <v>694.77</v>
      </c>
      <c r="F287" s="93">
        <f t="shared" si="50"/>
        <v>6.6194355706175072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52532.97</v>
      </c>
      <c r="E288" s="247">
        <v>64538.01</v>
      </c>
      <c r="F288" s="93">
        <f t="shared" si="50"/>
        <v>122.85239155524617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930.05</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628.80999999999995</v>
      </c>
      <c r="E290" s="247">
        <v>3214.5</v>
      </c>
      <c r="F290" s="93">
        <f t="shared" si="50"/>
        <v>511.20370223119869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140.54</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33.5</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D104" sqref="D10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658537.24</v>
      </c>
      <c r="E114" s="81">
        <f t="shared" si="22"/>
        <v>819162.46</v>
      </c>
      <c r="F114" s="63">
        <f t="shared" si="1"/>
        <v>124.39121286443877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640552.24</v>
      </c>
      <c r="E115" s="81">
        <f t="shared" si="23"/>
        <v>772653.65</v>
      </c>
      <c r="F115" s="63">
        <f t="shared" si="1"/>
        <v>120.62305019806034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640552.24</v>
      </c>
      <c r="E117" s="249">
        <v>772653.65</v>
      </c>
      <c r="F117" s="63">
        <f t="shared" si="1"/>
        <v>120.62305019806034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17985</v>
      </c>
      <c r="E126" s="249">
        <v>46508.81</v>
      </c>
      <c r="F126" s="63">
        <f t="shared" si="1"/>
        <v>258.59777592438144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658537.24</v>
      </c>
      <c r="E141" s="106">
        <f t="shared" si="28"/>
        <v>819162.46</v>
      </c>
      <c r="F141" s="82">
        <f t="shared" si="1"/>
        <v>124.39121286443877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197813.81</v>
      </c>
      <c r="E5" s="107">
        <f t="shared" si="0"/>
        <v>452.24</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197813.81</v>
      </c>
      <c r="E22" s="108">
        <f t="shared" si="3"/>
        <v>452.24</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197813.81</v>
      </c>
      <c r="E23" s="108">
        <f t="shared" si="4"/>
        <v>452.24</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197813.81</v>
      </c>
      <c r="E25" s="250">
        <v>452.24</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2" workbookViewId="0">
      <selection activeCell="D47" sqref="D4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64587.74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910280.41000000015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174.04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898640.10000000009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708558.05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162800.04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275.52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13723.2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13283.29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11466.27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906420.87000000011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896610.24000000011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696317.68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166152.65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290.74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20015.02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13834.15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9810.6299999999992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68447.280000000028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694.77</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694.77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694.77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694.77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67752.510000000009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174.04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64363.97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3214.5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11308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2025-02-06T10:18:13Z</cp:lastPrinted>
  <dcterms:created xsi:type="dcterms:W3CDTF">2022-04-01T05:14:30Z</dcterms:created>
  <dcterms:modified xsi:type="dcterms:W3CDTF">2025-02-06T10:37:15Z</dcterms:modified>
</cp:coreProperties>
</file>